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IUNIE 2024\SITE\"/>
    </mc:Choice>
  </mc:AlternateContent>
  <xr:revisionPtr revIDLastSave="0" documentId="13_ncr:1_{E242A352-3667-4C22-BE37-C1AF01E01AF5}" xr6:coauthVersionLast="36" xr6:coauthVersionMax="36" xr10:uidLastSave="{00000000-0000-0000-0000-000000000000}"/>
  <bookViews>
    <workbookView xWindow="0" yWindow="0" windowWidth="28800" windowHeight="11625" activeTab="1" xr2:uid="{B2AD9252-8309-4D54-A931-70AF94EB70F7}"/>
  </bookViews>
  <sheets>
    <sheet name="HG" sheetId="1" r:id="rId1"/>
    <sheet name="PET-CT" sheetId="2" r:id="rId2"/>
    <sheet name="PE" sheetId="3" r:id="rId3"/>
    <sheet name="TESTARE GENETICA" sheetId="4" r:id="rId4"/>
    <sheet name="FISH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L12" i="4" l="1"/>
  <c r="K12" i="4"/>
  <c r="J12" i="4"/>
  <c r="I12" i="4"/>
  <c r="H12" i="4"/>
  <c r="G12" i="4"/>
  <c r="F12" i="4"/>
  <c r="M9" i="5"/>
  <c r="L9" i="5"/>
  <c r="K9" i="5"/>
  <c r="J9" i="5"/>
  <c r="I9" i="5"/>
  <c r="H9" i="5"/>
  <c r="G9" i="5"/>
  <c r="N8" i="5"/>
  <c r="N7" i="5"/>
  <c r="N9" i="5" s="1"/>
  <c r="L13" i="2"/>
  <c r="J13" i="2"/>
  <c r="I13" i="2"/>
  <c r="G13" i="2"/>
  <c r="F13" i="2"/>
  <c r="H13" i="2" s="1"/>
  <c r="E13" i="2"/>
  <c r="I26" i="1"/>
  <c r="H26" i="1"/>
  <c r="G26" i="1"/>
  <c r="F26" i="1"/>
  <c r="E26" i="1"/>
  <c r="D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M12" i="4" l="1"/>
  <c r="K26" i="1"/>
  <c r="J26" i="1"/>
</calcChain>
</file>

<file path=xl/sharedStrings.xml><?xml version="1.0" encoding="utf-8"?>
<sst xmlns="http://schemas.openxmlformats.org/spreadsheetml/2006/main" count="133" uniqueCount="100">
  <si>
    <t>HEMOGLOBINA GLICOZILATA</t>
  </si>
  <si>
    <t xml:space="preserve"> VALORI DE CONTRACT HG DUPA ALOCARE IUNIE   2024</t>
  </si>
  <si>
    <t>Nr.crt.</t>
  </si>
  <si>
    <t>CONTR. HG.</t>
  </si>
  <si>
    <t>DEN.FURNIZOR</t>
  </si>
  <si>
    <t>IANUARIE 2024</t>
  </si>
  <si>
    <t>FEBRUARIE 2024</t>
  </si>
  <si>
    <t>MARTIE 2024</t>
  </si>
  <si>
    <t>TRIM.I</t>
  </si>
  <si>
    <t>APRILIE 2024</t>
  </si>
  <si>
    <t>MAI 2024</t>
  </si>
  <si>
    <t>IUNIE 2024</t>
  </si>
  <si>
    <t>TRIM.II</t>
  </si>
  <si>
    <t>HG0007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</si>
  <si>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</si>
  <si>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</si>
  <si>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</si>
  <si>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</si>
  <si>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</si>
  <si>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</si>
  <si>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</si>
  <si>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</si>
  <si>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</si>
  <si>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</si>
  <si>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</si>
  <si>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</si>
  <si>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</si>
  <si>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</si>
  <si>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</si>
  <si>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</si>
  <si>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</si>
  <si>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</si>
  <si>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</si>
  <si>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</si>
  <si>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</si>
  <si>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</si>
  <si>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</si>
  <si>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</si>
  <si>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</si>
  <si>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</si>
  <si>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</si>
  <si>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</si>
  <si>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</si>
  <si>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</si>
  <si>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</si>
  <si>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</si>
  <si>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</si>
  <si>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HG0001/2023</t>
  </si>
  <si>
    <t>CENTRUL EXCELENTA SRL</t>
  </si>
  <si>
    <t>HG0002/2023</t>
  </si>
  <si>
    <t>MEDILAB MEDICAL CENTER SRL</t>
  </si>
  <si>
    <t>TOTAL</t>
  </si>
  <si>
    <t xml:space="preserve">                       SUBPROGRAMUL DE MONITORIZARE ACTIVA A TERAPIILOR SPECIFICE ONCOLOGICE</t>
  </si>
  <si>
    <t>PROGRAMUL NATIONAL DE PET-CT</t>
  </si>
  <si>
    <t xml:space="preserve">NR. CONTR </t>
  </si>
  <si>
    <t>TIP</t>
  </si>
  <si>
    <t>DENUMIRE FURNIZOR</t>
  </si>
  <si>
    <t xml:space="preserve"> APRILIE 2024</t>
  </si>
  <si>
    <t xml:space="preserve"> MAI 2024</t>
  </si>
  <si>
    <t>PP1</t>
  </si>
  <si>
    <t>PET</t>
  </si>
  <si>
    <t>AFFIDEA ROMÂNIA SRL</t>
  </si>
  <si>
    <t>PP2</t>
  </si>
  <si>
    <t xml:space="preserve"> MNT HEALTHCARE EUROPE SRL</t>
  </si>
  <si>
    <t>SANADOR SRL</t>
  </si>
  <si>
    <t>PP3</t>
  </si>
  <si>
    <t>SPITALUL COLENTINA</t>
  </si>
  <si>
    <t>fila buget P11474/31.12.2021</t>
  </si>
  <si>
    <t>fila buget P672/01.02.2022</t>
  </si>
  <si>
    <t>FILA  BUGET P1675/01.03.2022</t>
  </si>
  <si>
    <t>ALOCAT TRIM I</t>
  </si>
  <si>
    <t>SUBPROGRAMUL DE DIAGNOSTIC GENETIC AL TUMORILOR SOLIDE MALIGNE (SARCOM EWING SI NEUROBLASTOM) LA COPII SI ADULTI</t>
  </si>
  <si>
    <t>NR. CRT</t>
  </si>
  <si>
    <t>TRIM.I 2024</t>
  </si>
  <si>
    <t>PE1</t>
  </si>
  <si>
    <t>INSTITUTUL NATIONAL DE CERCETARE-DEZVOLTARE IN DOMENIUL PATOLOGIEI SI STIINTELOR BIOMEDICALE "VICTOR BABES"</t>
  </si>
  <si>
    <t>VALORI CONTRACT  EWING SI NEUROBLASTOM IUNIE 2024</t>
  </si>
  <si>
    <t>Subprogramul național de testare genetică</t>
  </si>
  <si>
    <t>NT.CRT.</t>
  </si>
  <si>
    <t>PNO-0001</t>
  </si>
  <si>
    <t>TESTARE GENETICA</t>
  </si>
  <si>
    <t>PERSONAL GENETICS SRL</t>
  </si>
  <si>
    <t>PNO-0002</t>
  </si>
  <si>
    <t>ONCO TEAM DIAGNOSTIC SA</t>
  </si>
  <si>
    <t>PNO-0004</t>
  </si>
  <si>
    <t xml:space="preserve">CENTRUL MEDICAL UNIREA SRL </t>
  </si>
  <si>
    <t>PNO-0005</t>
  </si>
  <si>
    <t>PNO-0006</t>
  </si>
  <si>
    <t>PATHOTEAM DIAGNOSTIC SRL</t>
  </si>
  <si>
    <t xml:space="preserve">  Subprogramul de diagnostic şi de monitorizare a afecţiunilor hematologice maligne prin imunofenotipare, </t>
  </si>
  <si>
    <t xml:space="preserve">                                       examen citogenetic şi/sau FISH şi examen de biologie moleculară Sindroame mieloproliferative cronice și Sindroame limfoproliferative cronice</t>
  </si>
  <si>
    <t>TOTAL MARTIE 2024</t>
  </si>
  <si>
    <t>TOTAL TRIM I</t>
  </si>
  <si>
    <t>TOTAL  APRILIE 2024</t>
  </si>
  <si>
    <t>PNO-0003</t>
  </si>
  <si>
    <t>MEDLIFE</t>
  </si>
  <si>
    <t xml:space="preserve"> valori contracte dupa ALOCARE IUNIE 2024</t>
  </si>
  <si>
    <t xml:space="preserve">31.04.2024 - VALORI DE CONTRACT PET-CT </t>
  </si>
  <si>
    <t>31.05.2024</t>
  </si>
  <si>
    <t>31.05.2024 valori contracte dupa ALOCARE IUNIE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</si>
</sst>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i/>
      <u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64" fontId="2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" xfId="1" applyNumberFormat="1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left" wrapText="1"/>
    </xf>
    <xf numFmtId="164" fontId="1" fillId="2" borderId="1" xfId="1" applyFont="1" applyFill="1" applyBorder="1"/>
    <xf numFmtId="164" fontId="5" fillId="2" borderId="1" xfId="1" applyFont="1" applyFill="1" applyBorder="1" applyAlignment="1">
      <alignment horizontal="center"/>
    </xf>
    <xf numFmtId="164" fontId="5" fillId="2" borderId="1" xfId="1" applyFont="1" applyFill="1" applyBorder="1" applyAlignment="1">
      <alignment horizontal="left"/>
    </xf>
    <xf numFmtId="0" fontId="5" fillId="2" borderId="0" xfId="0" applyFont="1" applyFill="1"/>
    <xf numFmtId="0" fontId="5" fillId="3" borderId="1" xfId="1" applyNumberFormat="1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 wrapText="1"/>
    </xf>
    <xf numFmtId="164" fontId="1" fillId="3" borderId="1" xfId="1" applyFont="1" applyFill="1" applyBorder="1"/>
    <xf numFmtId="164" fontId="3" fillId="2" borderId="1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/>
    <xf numFmtId="43" fontId="3" fillId="2" borderId="0" xfId="0" applyNumberFormat="1" applyFont="1" applyFill="1"/>
    <xf numFmtId="0" fontId="2" fillId="0" borderId="0" xfId="2" applyFont="1" applyFill="1"/>
    <xf numFmtId="164" fontId="3" fillId="0" borderId="0" xfId="1" applyFont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 wrapText="1"/>
    </xf>
    <xf numFmtId="164" fontId="1" fillId="0" borderId="1" xfId="1" applyFont="1" applyFill="1" applyBorder="1"/>
    <xf numFmtId="0" fontId="2" fillId="2" borderId="0" xfId="2" applyFont="1" applyFill="1"/>
    <xf numFmtId="0" fontId="5" fillId="2" borderId="0" xfId="2" applyFont="1" applyFill="1"/>
    <xf numFmtId="14" fontId="5" fillId="2" borderId="0" xfId="3" applyNumberFormat="1" applyFont="1" applyFill="1" applyBorder="1" applyAlignment="1">
      <alignment horizontal="left"/>
    </xf>
    <xf numFmtId="14" fontId="5" fillId="2" borderId="0" xfId="2" applyNumberFormat="1" applyFont="1" applyFill="1"/>
    <xf numFmtId="14" fontId="2" fillId="2" borderId="0" xfId="0" applyNumberFormat="1" applyFont="1" applyFill="1" applyAlignment="1"/>
    <xf numFmtId="0" fontId="2" fillId="0" borderId="0" xfId="4" applyFont="1" applyAlignment="1"/>
    <xf numFmtId="14" fontId="2" fillId="0" borderId="0" xfId="4" applyNumberFormat="1" applyFont="1" applyAlignment="1">
      <alignment horizontal="center"/>
    </xf>
    <xf numFmtId="49" fontId="2" fillId="2" borderId="0" xfId="5" applyNumberFormat="1" applyFont="1" applyFill="1"/>
    <xf numFmtId="0" fontId="5" fillId="2" borderId="0" xfId="2" applyFont="1" applyFill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wrapText="1"/>
    </xf>
    <xf numFmtId="164" fontId="5" fillId="2" borderId="1" xfId="1" applyFont="1" applyFill="1" applyBorder="1"/>
    <xf numFmtId="0" fontId="5" fillId="0" borderId="1" xfId="3" applyFont="1" applyFill="1" applyBorder="1" applyAlignment="1">
      <alignment horizontal="center" wrapText="1"/>
    </xf>
    <xf numFmtId="43" fontId="5" fillId="2" borderId="0" xfId="2" applyNumberFormat="1" applyFont="1" applyFill="1"/>
    <xf numFmtId="0" fontId="2" fillId="2" borderId="1" xfId="2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164" fontId="2" fillId="2" borderId="1" xfId="2" applyNumberFormat="1" applyFont="1" applyFill="1" applyBorder="1"/>
    <xf numFmtId="164" fontId="2" fillId="2" borderId="1" xfId="1" applyFont="1" applyFill="1" applyBorder="1"/>
    <xf numFmtId="164" fontId="2" fillId="2" borderId="0" xfId="1" applyFont="1" applyFill="1"/>
    <xf numFmtId="0" fontId="1" fillId="2" borderId="0" xfId="2" applyFont="1" applyFill="1"/>
    <xf numFmtId="0" fontId="1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164" fontId="3" fillId="0" borderId="0" xfId="2" applyNumberFormat="1" applyFont="1" applyFill="1" applyBorder="1"/>
    <xf numFmtId="0" fontId="3" fillId="0" borderId="0" xfId="2" applyFont="1" applyFill="1" applyBorder="1"/>
    <xf numFmtId="165" fontId="1" fillId="0" borderId="0" xfId="2" applyNumberFormat="1" applyFont="1" applyFill="1" applyBorder="1"/>
    <xf numFmtId="49" fontId="2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14" fontId="5" fillId="0" borderId="0" xfId="3" applyNumberFormat="1" applyFont="1" applyFill="1" applyBorder="1" applyAlignment="1">
      <alignment horizontal="left"/>
    </xf>
    <xf numFmtId="0" fontId="5" fillId="0" borderId="0" xfId="2" applyFont="1" applyFill="1" applyAlignment="1"/>
    <xf numFmtId="0" fontId="2" fillId="0" borderId="0" xfId="4" applyFont="1"/>
    <xf numFmtId="49" fontId="2" fillId="0" borderId="0" xfId="5" applyNumberFormat="1" applyFont="1" applyFill="1" applyAlignment="1">
      <alignment horizontal="center"/>
    </xf>
    <xf numFmtId="0" fontId="5" fillId="0" borderId="0" xfId="4" applyFont="1"/>
    <xf numFmtId="49" fontId="2" fillId="0" borderId="0" xfId="5" applyNumberFormat="1" applyFont="1" applyFill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 vertical="center" wrapText="1"/>
    </xf>
    <xf numFmtId="17" fontId="5" fillId="0" borderId="1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wrapText="1"/>
    </xf>
    <xf numFmtId="166" fontId="2" fillId="0" borderId="1" xfId="6" applyNumberFormat="1" applyFont="1" applyFill="1" applyBorder="1" applyAlignment="1"/>
    <xf numFmtId="167" fontId="2" fillId="0" borderId="1" xfId="6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vertical="top" wrapText="1"/>
    </xf>
    <xf numFmtId="164" fontId="5" fillId="0" borderId="1" xfId="1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7" fontId="9" fillId="0" borderId="1" xfId="0" applyNumberFormat="1" applyFont="1" applyBorder="1"/>
    <xf numFmtId="17" fontId="9" fillId="0" borderId="1" xfId="0" applyNumberFormat="1" applyFont="1" applyFill="1" applyBorder="1" applyAlignment="1">
      <alignment horizontal="center"/>
    </xf>
    <xf numFmtId="17" fontId="9" fillId="0" borderId="1" xfId="0" applyNumberFormat="1" applyFont="1" applyFill="1" applyBorder="1"/>
    <xf numFmtId="17" fontId="9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64" fontId="0" fillId="0" borderId="1" xfId="1" applyFont="1" applyBorder="1"/>
    <xf numFmtId="164" fontId="9" fillId="0" borderId="1" xfId="1" applyFont="1" applyBorder="1"/>
    <xf numFmtId="0" fontId="0" fillId="0" borderId="0" xfId="0" applyAlignment="1">
      <alignment wrapText="1"/>
    </xf>
    <xf numFmtId="0" fontId="0" fillId="0" borderId="0" xfId="0" applyAlignment="1"/>
    <xf numFmtId="14" fontId="7" fillId="0" borderId="0" xfId="0" applyNumberFormat="1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wrapText="1"/>
    </xf>
    <xf numFmtId="0" fontId="9" fillId="0" borderId="0" xfId="0" applyFont="1"/>
    <xf numFmtId="4" fontId="0" fillId="0" borderId="1" xfId="0" applyNumberFormat="1" applyBorder="1"/>
    <xf numFmtId="4" fontId="9" fillId="0" borderId="1" xfId="0" applyNumberFormat="1" applyFont="1" applyBorder="1"/>
    <xf numFmtId="17" fontId="9" fillId="0" borderId="1" xfId="0" applyNumberFormat="1" applyFont="1" applyFill="1" applyBorder="1" applyAlignment="1">
      <alignment wrapText="1"/>
    </xf>
    <xf numFmtId="0" fontId="2" fillId="2" borderId="0" xfId="2" applyFont="1" applyFill="1" applyAlignment="1">
      <alignment horizontal="center" vertical="center" wrapText="1"/>
    </xf>
    <xf numFmtId="14" fontId="2" fillId="0" borderId="0" xfId="4" applyNumberFormat="1" applyFont="1" applyAlignment="1">
      <alignment horizontal="center"/>
    </xf>
    <xf numFmtId="49" fontId="2" fillId="0" borderId="0" xfId="5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7">
    <cellStyle name="Comma 16" xfId="1" xr:uid="{0784A2CB-05F6-4D6F-9203-D1E243A9AAE4}"/>
    <cellStyle name="Comma 2 3" xfId="6" xr:uid="{29A003D7-555E-438A-85E5-8EAB9C4F9FF3}"/>
    <cellStyle name="Normal" xfId="0" builtinId="0"/>
    <cellStyle name="Normal 2 2 3" xfId="2" xr:uid="{F70ABD64-B95C-4207-9A16-D6198642F2F8}"/>
    <cellStyle name="Normal 4 2" xfId="5" xr:uid="{C8FCF9F4-DCF3-464B-814F-CB142C25C991}"/>
    <cellStyle name="Normal 5" xfId="4" xr:uid="{D100A853-B3A9-477C-8865-FBC4D4D73854}"/>
    <cellStyle name="Normal_PLAFON RAPORTAT TRIM.II,III 2004 10" xfId="3" xr:uid="{8B6196E3-6B29-4A18-B4AF-9D1D25770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807D-8BDC-4A4C-B94C-8E922BE43A3D}">
  <dimension ref="A2:K27"/>
  <sheetViews>
    <sheetView workbookViewId="0">
      <selection activeCell="C4" sqref="C4"/>
    </sheetView>
  </sheetViews>
  <sheetFormatPr defaultRowHeight="16.5" x14ac:dyDescent="0.3"/>
  <cols>
    <col min="1" max="1" width="6.140625" style="1" customWidth="1"/>
    <col min="2" max="2" width="10.140625" style="1" customWidth="1"/>
    <col min="3" max="3" width="38.85546875" style="1" customWidth="1"/>
    <col min="4" max="4" width="13" style="1" customWidth="1"/>
    <col min="5" max="6" width="11.42578125" style="1" customWidth="1"/>
    <col min="7" max="7" width="14.28515625" style="1" customWidth="1"/>
    <col min="8" max="8" width="11.42578125" style="1" customWidth="1"/>
    <col min="9" max="9" width="15.42578125" style="1" customWidth="1"/>
    <col min="10" max="10" width="13.42578125" style="1" bestFit="1" customWidth="1"/>
    <col min="11" max="11" width="13.7109375" style="1" bestFit="1" customWidth="1"/>
    <col min="12" max="12" width="9.140625" style="1"/>
    <col min="13" max="13" width="13.42578125" style="1" bestFit="1" customWidth="1"/>
    <col min="14" max="14" width="9.140625" style="1"/>
    <col min="15" max="15" width="11.28515625" style="1" bestFit="1" customWidth="1"/>
    <col min="16" max="204" width="9.140625" style="1"/>
    <col min="205" max="205" width="6.140625" style="1" customWidth="1"/>
    <col min="206" max="206" width="10.140625" style="1" customWidth="1"/>
    <col min="207" max="207" width="50.28515625" style="1" customWidth="1"/>
    <col min="208" max="208" width="13.42578125" style="1" customWidth="1"/>
    <col min="209" max="209" width="14.42578125" style="1" customWidth="1"/>
    <col min="210" max="212" width="17" style="1" customWidth="1"/>
    <col min="213" max="213" width="15.42578125" style="1" customWidth="1"/>
    <col min="214" max="460" width="9.140625" style="1"/>
    <col min="461" max="461" width="6.140625" style="1" customWidth="1"/>
    <col min="462" max="462" width="10.140625" style="1" customWidth="1"/>
    <col min="463" max="463" width="50.28515625" style="1" customWidth="1"/>
    <col min="464" max="464" width="13.42578125" style="1" customWidth="1"/>
    <col min="465" max="465" width="14.42578125" style="1" customWidth="1"/>
    <col min="466" max="468" width="17" style="1" customWidth="1"/>
    <col min="469" max="469" width="15.42578125" style="1" customWidth="1"/>
    <col min="470" max="716" width="9.140625" style="1"/>
    <col min="717" max="717" width="6.140625" style="1" customWidth="1"/>
    <col min="718" max="718" width="10.140625" style="1" customWidth="1"/>
    <col min="719" max="719" width="50.28515625" style="1" customWidth="1"/>
    <col min="720" max="720" width="13.42578125" style="1" customWidth="1"/>
    <col min="721" max="721" width="14.42578125" style="1" customWidth="1"/>
    <col min="722" max="724" width="17" style="1" customWidth="1"/>
    <col min="725" max="725" width="15.42578125" style="1" customWidth="1"/>
    <col min="726" max="972" width="9.140625" style="1"/>
    <col min="973" max="973" width="6.140625" style="1" customWidth="1"/>
    <col min="974" max="974" width="10.140625" style="1" customWidth="1"/>
    <col min="975" max="975" width="50.28515625" style="1" customWidth="1"/>
    <col min="976" max="976" width="13.42578125" style="1" customWidth="1"/>
    <col min="977" max="977" width="14.42578125" style="1" customWidth="1"/>
    <col min="978" max="980" width="17" style="1" customWidth="1"/>
    <col min="981" max="981" width="15.42578125" style="1" customWidth="1"/>
    <col min="982" max="1228" width="9.140625" style="1"/>
    <col min="1229" max="1229" width="6.140625" style="1" customWidth="1"/>
    <col min="1230" max="1230" width="10.140625" style="1" customWidth="1"/>
    <col min="1231" max="1231" width="50.28515625" style="1" customWidth="1"/>
    <col min="1232" max="1232" width="13.42578125" style="1" customWidth="1"/>
    <col min="1233" max="1233" width="14.42578125" style="1" customWidth="1"/>
    <col min="1234" max="1236" width="17" style="1" customWidth="1"/>
    <col min="1237" max="1237" width="15.42578125" style="1" customWidth="1"/>
    <col min="1238" max="1484" width="9.140625" style="1"/>
    <col min="1485" max="1485" width="6.140625" style="1" customWidth="1"/>
    <col min="1486" max="1486" width="10.140625" style="1" customWidth="1"/>
    <col min="1487" max="1487" width="50.28515625" style="1" customWidth="1"/>
    <col min="1488" max="1488" width="13.42578125" style="1" customWidth="1"/>
    <col min="1489" max="1489" width="14.42578125" style="1" customWidth="1"/>
    <col min="1490" max="1492" width="17" style="1" customWidth="1"/>
    <col min="1493" max="1493" width="15.42578125" style="1" customWidth="1"/>
    <col min="1494" max="1740" width="9.140625" style="1"/>
    <col min="1741" max="1741" width="6.140625" style="1" customWidth="1"/>
    <col min="1742" max="1742" width="10.140625" style="1" customWidth="1"/>
    <col min="1743" max="1743" width="50.28515625" style="1" customWidth="1"/>
    <col min="1744" max="1744" width="13.42578125" style="1" customWidth="1"/>
    <col min="1745" max="1745" width="14.42578125" style="1" customWidth="1"/>
    <col min="1746" max="1748" width="17" style="1" customWidth="1"/>
    <col min="1749" max="1749" width="15.42578125" style="1" customWidth="1"/>
    <col min="1750" max="1996" width="9.140625" style="1"/>
    <col min="1997" max="1997" width="6.140625" style="1" customWidth="1"/>
    <col min="1998" max="1998" width="10.140625" style="1" customWidth="1"/>
    <col min="1999" max="1999" width="50.28515625" style="1" customWidth="1"/>
    <col min="2000" max="2000" width="13.42578125" style="1" customWidth="1"/>
    <col min="2001" max="2001" width="14.42578125" style="1" customWidth="1"/>
    <col min="2002" max="2004" width="17" style="1" customWidth="1"/>
    <col min="2005" max="2005" width="15.42578125" style="1" customWidth="1"/>
    <col min="2006" max="2252" width="9.140625" style="1"/>
    <col min="2253" max="2253" width="6.140625" style="1" customWidth="1"/>
    <col min="2254" max="2254" width="10.140625" style="1" customWidth="1"/>
    <col min="2255" max="2255" width="50.28515625" style="1" customWidth="1"/>
    <col min="2256" max="2256" width="13.42578125" style="1" customWidth="1"/>
    <col min="2257" max="2257" width="14.42578125" style="1" customWidth="1"/>
    <col min="2258" max="2260" width="17" style="1" customWidth="1"/>
    <col min="2261" max="2261" width="15.42578125" style="1" customWidth="1"/>
    <col min="2262" max="2508" width="9.140625" style="1"/>
    <col min="2509" max="2509" width="6.140625" style="1" customWidth="1"/>
    <col min="2510" max="2510" width="10.140625" style="1" customWidth="1"/>
    <col min="2511" max="2511" width="50.28515625" style="1" customWidth="1"/>
    <col min="2512" max="2512" width="13.42578125" style="1" customWidth="1"/>
    <col min="2513" max="2513" width="14.42578125" style="1" customWidth="1"/>
    <col min="2514" max="2516" width="17" style="1" customWidth="1"/>
    <col min="2517" max="2517" width="15.42578125" style="1" customWidth="1"/>
    <col min="2518" max="2764" width="9.140625" style="1"/>
    <col min="2765" max="2765" width="6.140625" style="1" customWidth="1"/>
    <col min="2766" max="2766" width="10.140625" style="1" customWidth="1"/>
    <col min="2767" max="2767" width="50.28515625" style="1" customWidth="1"/>
    <col min="2768" max="2768" width="13.42578125" style="1" customWidth="1"/>
    <col min="2769" max="2769" width="14.42578125" style="1" customWidth="1"/>
    <col min="2770" max="2772" width="17" style="1" customWidth="1"/>
    <col min="2773" max="2773" width="15.42578125" style="1" customWidth="1"/>
    <col min="2774" max="3020" width="9.140625" style="1"/>
    <col min="3021" max="3021" width="6.140625" style="1" customWidth="1"/>
    <col min="3022" max="3022" width="10.140625" style="1" customWidth="1"/>
    <col min="3023" max="3023" width="50.28515625" style="1" customWidth="1"/>
    <col min="3024" max="3024" width="13.42578125" style="1" customWidth="1"/>
    <col min="3025" max="3025" width="14.42578125" style="1" customWidth="1"/>
    <col min="3026" max="3028" width="17" style="1" customWidth="1"/>
    <col min="3029" max="3029" width="15.42578125" style="1" customWidth="1"/>
    <col min="3030" max="3276" width="9.140625" style="1"/>
    <col min="3277" max="3277" width="6.140625" style="1" customWidth="1"/>
    <col min="3278" max="3278" width="10.140625" style="1" customWidth="1"/>
    <col min="3279" max="3279" width="50.28515625" style="1" customWidth="1"/>
    <col min="3280" max="3280" width="13.42578125" style="1" customWidth="1"/>
    <col min="3281" max="3281" width="14.42578125" style="1" customWidth="1"/>
    <col min="3282" max="3284" width="17" style="1" customWidth="1"/>
    <col min="3285" max="3285" width="15.42578125" style="1" customWidth="1"/>
    <col min="3286" max="3532" width="9.140625" style="1"/>
    <col min="3533" max="3533" width="6.140625" style="1" customWidth="1"/>
    <col min="3534" max="3534" width="10.140625" style="1" customWidth="1"/>
    <col min="3535" max="3535" width="50.28515625" style="1" customWidth="1"/>
    <col min="3536" max="3536" width="13.42578125" style="1" customWidth="1"/>
    <col min="3537" max="3537" width="14.42578125" style="1" customWidth="1"/>
    <col min="3538" max="3540" width="17" style="1" customWidth="1"/>
    <col min="3541" max="3541" width="15.42578125" style="1" customWidth="1"/>
    <col min="3542" max="3788" width="9.140625" style="1"/>
    <col min="3789" max="3789" width="6.140625" style="1" customWidth="1"/>
    <col min="3790" max="3790" width="10.140625" style="1" customWidth="1"/>
    <col min="3791" max="3791" width="50.28515625" style="1" customWidth="1"/>
    <col min="3792" max="3792" width="13.42578125" style="1" customWidth="1"/>
    <col min="3793" max="3793" width="14.42578125" style="1" customWidth="1"/>
    <col min="3794" max="3796" width="17" style="1" customWidth="1"/>
    <col min="3797" max="3797" width="15.42578125" style="1" customWidth="1"/>
    <col min="3798" max="4044" width="9.140625" style="1"/>
    <col min="4045" max="4045" width="6.140625" style="1" customWidth="1"/>
    <col min="4046" max="4046" width="10.140625" style="1" customWidth="1"/>
    <col min="4047" max="4047" width="50.28515625" style="1" customWidth="1"/>
    <col min="4048" max="4048" width="13.42578125" style="1" customWidth="1"/>
    <col min="4049" max="4049" width="14.42578125" style="1" customWidth="1"/>
    <col min="4050" max="4052" width="17" style="1" customWidth="1"/>
    <col min="4053" max="4053" width="15.42578125" style="1" customWidth="1"/>
    <col min="4054" max="4300" width="9.140625" style="1"/>
    <col min="4301" max="4301" width="6.140625" style="1" customWidth="1"/>
    <col min="4302" max="4302" width="10.140625" style="1" customWidth="1"/>
    <col min="4303" max="4303" width="50.28515625" style="1" customWidth="1"/>
    <col min="4304" max="4304" width="13.42578125" style="1" customWidth="1"/>
    <col min="4305" max="4305" width="14.42578125" style="1" customWidth="1"/>
    <col min="4306" max="4308" width="17" style="1" customWidth="1"/>
    <col min="4309" max="4309" width="15.42578125" style="1" customWidth="1"/>
    <col min="4310" max="4556" width="9.140625" style="1"/>
    <col min="4557" max="4557" width="6.140625" style="1" customWidth="1"/>
    <col min="4558" max="4558" width="10.140625" style="1" customWidth="1"/>
    <col min="4559" max="4559" width="50.28515625" style="1" customWidth="1"/>
    <col min="4560" max="4560" width="13.42578125" style="1" customWidth="1"/>
    <col min="4561" max="4561" width="14.42578125" style="1" customWidth="1"/>
    <col min="4562" max="4564" width="17" style="1" customWidth="1"/>
    <col min="4565" max="4565" width="15.42578125" style="1" customWidth="1"/>
    <col min="4566" max="4812" width="9.140625" style="1"/>
    <col min="4813" max="4813" width="6.140625" style="1" customWidth="1"/>
    <col min="4814" max="4814" width="10.140625" style="1" customWidth="1"/>
    <col min="4815" max="4815" width="50.28515625" style="1" customWidth="1"/>
    <col min="4816" max="4816" width="13.42578125" style="1" customWidth="1"/>
    <col min="4817" max="4817" width="14.42578125" style="1" customWidth="1"/>
    <col min="4818" max="4820" width="17" style="1" customWidth="1"/>
    <col min="4821" max="4821" width="15.42578125" style="1" customWidth="1"/>
    <col min="4822" max="5068" width="9.140625" style="1"/>
    <col min="5069" max="5069" width="6.140625" style="1" customWidth="1"/>
    <col min="5070" max="5070" width="10.140625" style="1" customWidth="1"/>
    <col min="5071" max="5071" width="50.28515625" style="1" customWidth="1"/>
    <col min="5072" max="5072" width="13.42578125" style="1" customWidth="1"/>
    <col min="5073" max="5073" width="14.42578125" style="1" customWidth="1"/>
    <col min="5074" max="5076" width="17" style="1" customWidth="1"/>
    <col min="5077" max="5077" width="15.42578125" style="1" customWidth="1"/>
    <col min="5078" max="5324" width="9.140625" style="1"/>
    <col min="5325" max="5325" width="6.140625" style="1" customWidth="1"/>
    <col min="5326" max="5326" width="10.140625" style="1" customWidth="1"/>
    <col min="5327" max="5327" width="50.28515625" style="1" customWidth="1"/>
    <col min="5328" max="5328" width="13.42578125" style="1" customWidth="1"/>
    <col min="5329" max="5329" width="14.42578125" style="1" customWidth="1"/>
    <col min="5330" max="5332" width="17" style="1" customWidth="1"/>
    <col min="5333" max="5333" width="15.42578125" style="1" customWidth="1"/>
    <col min="5334" max="5580" width="9.140625" style="1"/>
    <col min="5581" max="5581" width="6.140625" style="1" customWidth="1"/>
    <col min="5582" max="5582" width="10.140625" style="1" customWidth="1"/>
    <col min="5583" max="5583" width="50.28515625" style="1" customWidth="1"/>
    <col min="5584" max="5584" width="13.42578125" style="1" customWidth="1"/>
    <col min="5585" max="5585" width="14.42578125" style="1" customWidth="1"/>
    <col min="5586" max="5588" width="17" style="1" customWidth="1"/>
    <col min="5589" max="5589" width="15.42578125" style="1" customWidth="1"/>
    <col min="5590" max="5836" width="9.140625" style="1"/>
    <col min="5837" max="5837" width="6.140625" style="1" customWidth="1"/>
    <col min="5838" max="5838" width="10.140625" style="1" customWidth="1"/>
    <col min="5839" max="5839" width="50.28515625" style="1" customWidth="1"/>
    <col min="5840" max="5840" width="13.42578125" style="1" customWidth="1"/>
    <col min="5841" max="5841" width="14.42578125" style="1" customWidth="1"/>
    <col min="5842" max="5844" width="17" style="1" customWidth="1"/>
    <col min="5845" max="5845" width="15.42578125" style="1" customWidth="1"/>
    <col min="5846" max="6092" width="9.140625" style="1"/>
    <col min="6093" max="6093" width="6.140625" style="1" customWidth="1"/>
    <col min="6094" max="6094" width="10.140625" style="1" customWidth="1"/>
    <col min="6095" max="6095" width="50.28515625" style="1" customWidth="1"/>
    <col min="6096" max="6096" width="13.42578125" style="1" customWidth="1"/>
    <col min="6097" max="6097" width="14.42578125" style="1" customWidth="1"/>
    <col min="6098" max="6100" width="17" style="1" customWidth="1"/>
    <col min="6101" max="6101" width="15.42578125" style="1" customWidth="1"/>
    <col min="6102" max="6348" width="9.140625" style="1"/>
    <col min="6349" max="6349" width="6.140625" style="1" customWidth="1"/>
    <col min="6350" max="6350" width="10.140625" style="1" customWidth="1"/>
    <col min="6351" max="6351" width="50.28515625" style="1" customWidth="1"/>
    <col min="6352" max="6352" width="13.42578125" style="1" customWidth="1"/>
    <col min="6353" max="6353" width="14.42578125" style="1" customWidth="1"/>
    <col min="6354" max="6356" width="17" style="1" customWidth="1"/>
    <col min="6357" max="6357" width="15.42578125" style="1" customWidth="1"/>
    <col min="6358" max="6604" width="9.140625" style="1"/>
    <col min="6605" max="6605" width="6.140625" style="1" customWidth="1"/>
    <col min="6606" max="6606" width="10.140625" style="1" customWidth="1"/>
    <col min="6607" max="6607" width="50.28515625" style="1" customWidth="1"/>
    <col min="6608" max="6608" width="13.42578125" style="1" customWidth="1"/>
    <col min="6609" max="6609" width="14.42578125" style="1" customWidth="1"/>
    <col min="6610" max="6612" width="17" style="1" customWidth="1"/>
    <col min="6613" max="6613" width="15.42578125" style="1" customWidth="1"/>
    <col min="6614" max="6860" width="9.140625" style="1"/>
    <col min="6861" max="6861" width="6.140625" style="1" customWidth="1"/>
    <col min="6862" max="6862" width="10.140625" style="1" customWidth="1"/>
    <col min="6863" max="6863" width="50.28515625" style="1" customWidth="1"/>
    <col min="6864" max="6864" width="13.42578125" style="1" customWidth="1"/>
    <col min="6865" max="6865" width="14.42578125" style="1" customWidth="1"/>
    <col min="6866" max="6868" width="17" style="1" customWidth="1"/>
    <col min="6869" max="6869" width="15.42578125" style="1" customWidth="1"/>
    <col min="6870" max="7116" width="9.140625" style="1"/>
    <col min="7117" max="7117" width="6.140625" style="1" customWidth="1"/>
    <col min="7118" max="7118" width="10.140625" style="1" customWidth="1"/>
    <col min="7119" max="7119" width="50.28515625" style="1" customWidth="1"/>
    <col min="7120" max="7120" width="13.42578125" style="1" customWidth="1"/>
    <col min="7121" max="7121" width="14.42578125" style="1" customWidth="1"/>
    <col min="7122" max="7124" width="17" style="1" customWidth="1"/>
    <col min="7125" max="7125" width="15.42578125" style="1" customWidth="1"/>
    <col min="7126" max="7372" width="9.140625" style="1"/>
    <col min="7373" max="7373" width="6.140625" style="1" customWidth="1"/>
    <col min="7374" max="7374" width="10.140625" style="1" customWidth="1"/>
    <col min="7375" max="7375" width="50.28515625" style="1" customWidth="1"/>
    <col min="7376" max="7376" width="13.42578125" style="1" customWidth="1"/>
    <col min="7377" max="7377" width="14.42578125" style="1" customWidth="1"/>
    <col min="7378" max="7380" width="17" style="1" customWidth="1"/>
    <col min="7381" max="7381" width="15.42578125" style="1" customWidth="1"/>
    <col min="7382" max="7628" width="9.140625" style="1"/>
    <col min="7629" max="7629" width="6.140625" style="1" customWidth="1"/>
    <col min="7630" max="7630" width="10.140625" style="1" customWidth="1"/>
    <col min="7631" max="7631" width="50.28515625" style="1" customWidth="1"/>
    <col min="7632" max="7632" width="13.42578125" style="1" customWidth="1"/>
    <col min="7633" max="7633" width="14.42578125" style="1" customWidth="1"/>
    <col min="7634" max="7636" width="17" style="1" customWidth="1"/>
    <col min="7637" max="7637" width="15.42578125" style="1" customWidth="1"/>
    <col min="7638" max="7884" width="9.140625" style="1"/>
    <col min="7885" max="7885" width="6.140625" style="1" customWidth="1"/>
    <col min="7886" max="7886" width="10.140625" style="1" customWidth="1"/>
    <col min="7887" max="7887" width="50.28515625" style="1" customWidth="1"/>
    <col min="7888" max="7888" width="13.42578125" style="1" customWidth="1"/>
    <col min="7889" max="7889" width="14.42578125" style="1" customWidth="1"/>
    <col min="7890" max="7892" width="17" style="1" customWidth="1"/>
    <col min="7893" max="7893" width="15.42578125" style="1" customWidth="1"/>
    <col min="7894" max="8140" width="9.140625" style="1"/>
    <col min="8141" max="8141" width="6.140625" style="1" customWidth="1"/>
    <col min="8142" max="8142" width="10.140625" style="1" customWidth="1"/>
    <col min="8143" max="8143" width="50.28515625" style="1" customWidth="1"/>
    <col min="8144" max="8144" width="13.42578125" style="1" customWidth="1"/>
    <col min="8145" max="8145" width="14.42578125" style="1" customWidth="1"/>
    <col min="8146" max="8148" width="17" style="1" customWidth="1"/>
    <col min="8149" max="8149" width="15.42578125" style="1" customWidth="1"/>
    <col min="8150" max="8396" width="9.140625" style="1"/>
    <col min="8397" max="8397" width="6.140625" style="1" customWidth="1"/>
    <col min="8398" max="8398" width="10.140625" style="1" customWidth="1"/>
    <col min="8399" max="8399" width="50.28515625" style="1" customWidth="1"/>
    <col min="8400" max="8400" width="13.42578125" style="1" customWidth="1"/>
    <col min="8401" max="8401" width="14.42578125" style="1" customWidth="1"/>
    <col min="8402" max="8404" width="17" style="1" customWidth="1"/>
    <col min="8405" max="8405" width="15.42578125" style="1" customWidth="1"/>
    <col min="8406" max="8652" width="9.140625" style="1"/>
    <col min="8653" max="8653" width="6.140625" style="1" customWidth="1"/>
    <col min="8654" max="8654" width="10.140625" style="1" customWidth="1"/>
    <col min="8655" max="8655" width="50.28515625" style="1" customWidth="1"/>
    <col min="8656" max="8656" width="13.42578125" style="1" customWidth="1"/>
    <col min="8657" max="8657" width="14.42578125" style="1" customWidth="1"/>
    <col min="8658" max="8660" width="17" style="1" customWidth="1"/>
    <col min="8661" max="8661" width="15.42578125" style="1" customWidth="1"/>
    <col min="8662" max="8908" width="9.140625" style="1"/>
    <col min="8909" max="8909" width="6.140625" style="1" customWidth="1"/>
    <col min="8910" max="8910" width="10.140625" style="1" customWidth="1"/>
    <col min="8911" max="8911" width="50.28515625" style="1" customWidth="1"/>
    <col min="8912" max="8912" width="13.42578125" style="1" customWidth="1"/>
    <col min="8913" max="8913" width="14.42578125" style="1" customWidth="1"/>
    <col min="8914" max="8916" width="17" style="1" customWidth="1"/>
    <col min="8917" max="8917" width="15.42578125" style="1" customWidth="1"/>
    <col min="8918" max="9164" width="9.140625" style="1"/>
    <col min="9165" max="9165" width="6.140625" style="1" customWidth="1"/>
    <col min="9166" max="9166" width="10.140625" style="1" customWidth="1"/>
    <col min="9167" max="9167" width="50.28515625" style="1" customWidth="1"/>
    <col min="9168" max="9168" width="13.42578125" style="1" customWidth="1"/>
    <col min="9169" max="9169" width="14.42578125" style="1" customWidth="1"/>
    <col min="9170" max="9172" width="17" style="1" customWidth="1"/>
    <col min="9173" max="9173" width="15.42578125" style="1" customWidth="1"/>
    <col min="9174" max="9420" width="9.140625" style="1"/>
    <col min="9421" max="9421" width="6.140625" style="1" customWidth="1"/>
    <col min="9422" max="9422" width="10.140625" style="1" customWidth="1"/>
    <col min="9423" max="9423" width="50.28515625" style="1" customWidth="1"/>
    <col min="9424" max="9424" width="13.42578125" style="1" customWidth="1"/>
    <col min="9425" max="9425" width="14.42578125" style="1" customWidth="1"/>
    <col min="9426" max="9428" width="17" style="1" customWidth="1"/>
    <col min="9429" max="9429" width="15.42578125" style="1" customWidth="1"/>
    <col min="9430" max="9676" width="9.140625" style="1"/>
    <col min="9677" max="9677" width="6.140625" style="1" customWidth="1"/>
    <col min="9678" max="9678" width="10.140625" style="1" customWidth="1"/>
    <col min="9679" max="9679" width="50.28515625" style="1" customWidth="1"/>
    <col min="9680" max="9680" width="13.42578125" style="1" customWidth="1"/>
    <col min="9681" max="9681" width="14.42578125" style="1" customWidth="1"/>
    <col min="9682" max="9684" width="17" style="1" customWidth="1"/>
    <col min="9685" max="9685" width="15.42578125" style="1" customWidth="1"/>
    <col min="9686" max="9932" width="9.140625" style="1"/>
    <col min="9933" max="9933" width="6.140625" style="1" customWidth="1"/>
    <col min="9934" max="9934" width="10.140625" style="1" customWidth="1"/>
    <col min="9935" max="9935" width="50.28515625" style="1" customWidth="1"/>
    <col min="9936" max="9936" width="13.42578125" style="1" customWidth="1"/>
    <col min="9937" max="9937" width="14.42578125" style="1" customWidth="1"/>
    <col min="9938" max="9940" width="17" style="1" customWidth="1"/>
    <col min="9941" max="9941" width="15.42578125" style="1" customWidth="1"/>
    <col min="9942" max="10188" width="9.140625" style="1"/>
    <col min="10189" max="10189" width="6.140625" style="1" customWidth="1"/>
    <col min="10190" max="10190" width="10.140625" style="1" customWidth="1"/>
    <col min="10191" max="10191" width="50.28515625" style="1" customWidth="1"/>
    <col min="10192" max="10192" width="13.42578125" style="1" customWidth="1"/>
    <col min="10193" max="10193" width="14.42578125" style="1" customWidth="1"/>
    <col min="10194" max="10196" width="17" style="1" customWidth="1"/>
    <col min="10197" max="10197" width="15.42578125" style="1" customWidth="1"/>
    <col min="10198" max="10444" width="9.140625" style="1"/>
    <col min="10445" max="10445" width="6.140625" style="1" customWidth="1"/>
    <col min="10446" max="10446" width="10.140625" style="1" customWidth="1"/>
    <col min="10447" max="10447" width="50.28515625" style="1" customWidth="1"/>
    <col min="10448" max="10448" width="13.42578125" style="1" customWidth="1"/>
    <col min="10449" max="10449" width="14.42578125" style="1" customWidth="1"/>
    <col min="10450" max="10452" width="17" style="1" customWidth="1"/>
    <col min="10453" max="10453" width="15.42578125" style="1" customWidth="1"/>
    <col min="10454" max="10700" width="9.140625" style="1"/>
    <col min="10701" max="10701" width="6.140625" style="1" customWidth="1"/>
    <col min="10702" max="10702" width="10.140625" style="1" customWidth="1"/>
    <col min="10703" max="10703" width="50.28515625" style="1" customWidth="1"/>
    <col min="10704" max="10704" width="13.42578125" style="1" customWidth="1"/>
    <col min="10705" max="10705" width="14.42578125" style="1" customWidth="1"/>
    <col min="10706" max="10708" width="17" style="1" customWidth="1"/>
    <col min="10709" max="10709" width="15.42578125" style="1" customWidth="1"/>
    <col min="10710" max="10956" width="9.140625" style="1"/>
    <col min="10957" max="10957" width="6.140625" style="1" customWidth="1"/>
    <col min="10958" max="10958" width="10.140625" style="1" customWidth="1"/>
    <col min="10959" max="10959" width="50.28515625" style="1" customWidth="1"/>
    <col min="10960" max="10960" width="13.42578125" style="1" customWidth="1"/>
    <col min="10961" max="10961" width="14.42578125" style="1" customWidth="1"/>
    <col min="10962" max="10964" width="17" style="1" customWidth="1"/>
    <col min="10965" max="10965" width="15.42578125" style="1" customWidth="1"/>
    <col min="10966" max="11212" width="9.140625" style="1"/>
    <col min="11213" max="11213" width="6.140625" style="1" customWidth="1"/>
    <col min="11214" max="11214" width="10.140625" style="1" customWidth="1"/>
    <col min="11215" max="11215" width="50.28515625" style="1" customWidth="1"/>
    <col min="11216" max="11216" width="13.42578125" style="1" customWidth="1"/>
    <col min="11217" max="11217" width="14.42578125" style="1" customWidth="1"/>
    <col min="11218" max="11220" width="17" style="1" customWidth="1"/>
    <col min="11221" max="11221" width="15.42578125" style="1" customWidth="1"/>
    <col min="11222" max="11468" width="9.140625" style="1"/>
    <col min="11469" max="11469" width="6.140625" style="1" customWidth="1"/>
    <col min="11470" max="11470" width="10.140625" style="1" customWidth="1"/>
    <col min="11471" max="11471" width="50.28515625" style="1" customWidth="1"/>
    <col min="11472" max="11472" width="13.42578125" style="1" customWidth="1"/>
    <col min="11473" max="11473" width="14.42578125" style="1" customWidth="1"/>
    <col min="11474" max="11476" width="17" style="1" customWidth="1"/>
    <col min="11477" max="11477" width="15.42578125" style="1" customWidth="1"/>
    <col min="11478" max="11724" width="9.140625" style="1"/>
    <col min="11725" max="11725" width="6.140625" style="1" customWidth="1"/>
    <col min="11726" max="11726" width="10.140625" style="1" customWidth="1"/>
    <col min="11727" max="11727" width="50.28515625" style="1" customWidth="1"/>
    <col min="11728" max="11728" width="13.42578125" style="1" customWidth="1"/>
    <col min="11729" max="11729" width="14.42578125" style="1" customWidth="1"/>
    <col min="11730" max="11732" width="17" style="1" customWidth="1"/>
    <col min="11733" max="11733" width="15.42578125" style="1" customWidth="1"/>
    <col min="11734" max="11980" width="9.140625" style="1"/>
    <col min="11981" max="11981" width="6.140625" style="1" customWidth="1"/>
    <col min="11982" max="11982" width="10.140625" style="1" customWidth="1"/>
    <col min="11983" max="11983" width="50.28515625" style="1" customWidth="1"/>
    <col min="11984" max="11984" width="13.42578125" style="1" customWidth="1"/>
    <col min="11985" max="11985" width="14.42578125" style="1" customWidth="1"/>
    <col min="11986" max="11988" width="17" style="1" customWidth="1"/>
    <col min="11989" max="11989" width="15.42578125" style="1" customWidth="1"/>
    <col min="11990" max="12236" width="9.140625" style="1"/>
    <col min="12237" max="12237" width="6.140625" style="1" customWidth="1"/>
    <col min="12238" max="12238" width="10.140625" style="1" customWidth="1"/>
    <col min="12239" max="12239" width="50.28515625" style="1" customWidth="1"/>
    <col min="12240" max="12240" width="13.42578125" style="1" customWidth="1"/>
    <col min="12241" max="12241" width="14.42578125" style="1" customWidth="1"/>
    <col min="12242" max="12244" width="17" style="1" customWidth="1"/>
    <col min="12245" max="12245" width="15.42578125" style="1" customWidth="1"/>
    <col min="12246" max="12492" width="9.140625" style="1"/>
    <col min="12493" max="12493" width="6.140625" style="1" customWidth="1"/>
    <col min="12494" max="12494" width="10.140625" style="1" customWidth="1"/>
    <col min="12495" max="12495" width="50.28515625" style="1" customWidth="1"/>
    <col min="12496" max="12496" width="13.42578125" style="1" customWidth="1"/>
    <col min="12497" max="12497" width="14.42578125" style="1" customWidth="1"/>
    <col min="12498" max="12500" width="17" style="1" customWidth="1"/>
    <col min="12501" max="12501" width="15.42578125" style="1" customWidth="1"/>
    <col min="12502" max="12748" width="9.140625" style="1"/>
    <col min="12749" max="12749" width="6.140625" style="1" customWidth="1"/>
    <col min="12750" max="12750" width="10.140625" style="1" customWidth="1"/>
    <col min="12751" max="12751" width="50.28515625" style="1" customWidth="1"/>
    <col min="12752" max="12752" width="13.42578125" style="1" customWidth="1"/>
    <col min="12753" max="12753" width="14.42578125" style="1" customWidth="1"/>
    <col min="12754" max="12756" width="17" style="1" customWidth="1"/>
    <col min="12757" max="12757" width="15.42578125" style="1" customWidth="1"/>
    <col min="12758" max="13004" width="9.140625" style="1"/>
    <col min="13005" max="13005" width="6.140625" style="1" customWidth="1"/>
    <col min="13006" max="13006" width="10.140625" style="1" customWidth="1"/>
    <col min="13007" max="13007" width="50.28515625" style="1" customWidth="1"/>
    <col min="13008" max="13008" width="13.42578125" style="1" customWidth="1"/>
    <col min="13009" max="13009" width="14.42578125" style="1" customWidth="1"/>
    <col min="13010" max="13012" width="17" style="1" customWidth="1"/>
    <col min="13013" max="13013" width="15.42578125" style="1" customWidth="1"/>
    <col min="13014" max="13260" width="9.140625" style="1"/>
    <col min="13261" max="13261" width="6.140625" style="1" customWidth="1"/>
    <col min="13262" max="13262" width="10.140625" style="1" customWidth="1"/>
    <col min="13263" max="13263" width="50.28515625" style="1" customWidth="1"/>
    <col min="13264" max="13264" width="13.42578125" style="1" customWidth="1"/>
    <col min="13265" max="13265" width="14.42578125" style="1" customWidth="1"/>
    <col min="13266" max="13268" width="17" style="1" customWidth="1"/>
    <col min="13269" max="13269" width="15.42578125" style="1" customWidth="1"/>
    <col min="13270" max="13516" width="9.140625" style="1"/>
    <col min="13517" max="13517" width="6.140625" style="1" customWidth="1"/>
    <col min="13518" max="13518" width="10.140625" style="1" customWidth="1"/>
    <col min="13519" max="13519" width="50.28515625" style="1" customWidth="1"/>
    <col min="13520" max="13520" width="13.42578125" style="1" customWidth="1"/>
    <col min="13521" max="13521" width="14.42578125" style="1" customWidth="1"/>
    <col min="13522" max="13524" width="17" style="1" customWidth="1"/>
    <col min="13525" max="13525" width="15.42578125" style="1" customWidth="1"/>
    <col min="13526" max="13772" width="9.140625" style="1"/>
    <col min="13773" max="13773" width="6.140625" style="1" customWidth="1"/>
    <col min="13774" max="13774" width="10.140625" style="1" customWidth="1"/>
    <col min="13775" max="13775" width="50.28515625" style="1" customWidth="1"/>
    <col min="13776" max="13776" width="13.42578125" style="1" customWidth="1"/>
    <col min="13777" max="13777" width="14.42578125" style="1" customWidth="1"/>
    <col min="13778" max="13780" width="17" style="1" customWidth="1"/>
    <col min="13781" max="13781" width="15.42578125" style="1" customWidth="1"/>
    <col min="13782" max="14028" width="9.140625" style="1"/>
    <col min="14029" max="14029" width="6.140625" style="1" customWidth="1"/>
    <col min="14030" max="14030" width="10.140625" style="1" customWidth="1"/>
    <col min="14031" max="14031" width="50.28515625" style="1" customWidth="1"/>
    <col min="14032" max="14032" width="13.42578125" style="1" customWidth="1"/>
    <col min="14033" max="14033" width="14.42578125" style="1" customWidth="1"/>
    <col min="14034" max="14036" width="17" style="1" customWidth="1"/>
    <col min="14037" max="14037" width="15.42578125" style="1" customWidth="1"/>
    <col min="14038" max="14284" width="9.140625" style="1"/>
    <col min="14285" max="14285" width="6.140625" style="1" customWidth="1"/>
    <col min="14286" max="14286" width="10.140625" style="1" customWidth="1"/>
    <col min="14287" max="14287" width="50.28515625" style="1" customWidth="1"/>
    <col min="14288" max="14288" width="13.42578125" style="1" customWidth="1"/>
    <col min="14289" max="14289" width="14.42578125" style="1" customWidth="1"/>
    <col min="14290" max="14292" width="17" style="1" customWidth="1"/>
    <col min="14293" max="14293" width="15.42578125" style="1" customWidth="1"/>
    <col min="14294" max="14540" width="9.140625" style="1"/>
    <col min="14541" max="14541" width="6.140625" style="1" customWidth="1"/>
    <col min="14542" max="14542" width="10.140625" style="1" customWidth="1"/>
    <col min="14543" max="14543" width="50.28515625" style="1" customWidth="1"/>
    <col min="14544" max="14544" width="13.42578125" style="1" customWidth="1"/>
    <col min="14545" max="14545" width="14.42578125" style="1" customWidth="1"/>
    <col min="14546" max="14548" width="17" style="1" customWidth="1"/>
    <col min="14549" max="14549" width="15.42578125" style="1" customWidth="1"/>
    <col min="14550" max="14796" width="9.140625" style="1"/>
    <col min="14797" max="14797" width="6.140625" style="1" customWidth="1"/>
    <col min="14798" max="14798" width="10.140625" style="1" customWidth="1"/>
    <col min="14799" max="14799" width="50.28515625" style="1" customWidth="1"/>
    <col min="14800" max="14800" width="13.42578125" style="1" customWidth="1"/>
    <col min="14801" max="14801" width="14.42578125" style="1" customWidth="1"/>
    <col min="14802" max="14804" width="17" style="1" customWidth="1"/>
    <col min="14805" max="14805" width="15.42578125" style="1" customWidth="1"/>
    <col min="14806" max="15052" width="9.140625" style="1"/>
    <col min="15053" max="15053" width="6.140625" style="1" customWidth="1"/>
    <col min="15054" max="15054" width="10.140625" style="1" customWidth="1"/>
    <col min="15055" max="15055" width="50.28515625" style="1" customWidth="1"/>
    <col min="15056" max="15056" width="13.42578125" style="1" customWidth="1"/>
    <col min="15057" max="15057" width="14.42578125" style="1" customWidth="1"/>
    <col min="15058" max="15060" width="17" style="1" customWidth="1"/>
    <col min="15061" max="15061" width="15.42578125" style="1" customWidth="1"/>
    <col min="15062" max="15308" width="9.140625" style="1"/>
    <col min="15309" max="15309" width="6.140625" style="1" customWidth="1"/>
    <col min="15310" max="15310" width="10.140625" style="1" customWidth="1"/>
    <col min="15311" max="15311" width="50.28515625" style="1" customWidth="1"/>
    <col min="15312" max="15312" width="13.42578125" style="1" customWidth="1"/>
    <col min="15313" max="15313" width="14.42578125" style="1" customWidth="1"/>
    <col min="15314" max="15316" width="17" style="1" customWidth="1"/>
    <col min="15317" max="15317" width="15.42578125" style="1" customWidth="1"/>
    <col min="15318" max="15564" width="9.140625" style="1"/>
    <col min="15565" max="15565" width="6.140625" style="1" customWidth="1"/>
    <col min="15566" max="15566" width="10.140625" style="1" customWidth="1"/>
    <col min="15567" max="15567" width="50.28515625" style="1" customWidth="1"/>
    <col min="15568" max="15568" width="13.42578125" style="1" customWidth="1"/>
    <col min="15569" max="15569" width="14.42578125" style="1" customWidth="1"/>
    <col min="15570" max="15572" width="17" style="1" customWidth="1"/>
    <col min="15573" max="15573" width="15.42578125" style="1" customWidth="1"/>
    <col min="15574" max="15820" width="9.140625" style="1"/>
    <col min="15821" max="15821" width="6.140625" style="1" customWidth="1"/>
    <col min="15822" max="15822" width="10.140625" style="1" customWidth="1"/>
    <col min="15823" max="15823" width="50.28515625" style="1" customWidth="1"/>
    <col min="15824" max="15824" width="13.42578125" style="1" customWidth="1"/>
    <col min="15825" max="15825" width="14.42578125" style="1" customWidth="1"/>
    <col min="15826" max="15828" width="17" style="1" customWidth="1"/>
    <col min="15829" max="15829" width="15.42578125" style="1" customWidth="1"/>
    <col min="15830" max="16076" width="9.140625" style="1"/>
    <col min="16077" max="16077" width="6.140625" style="1" customWidth="1"/>
    <col min="16078" max="16078" width="10.140625" style="1" customWidth="1"/>
    <col min="16079" max="16079" width="50.28515625" style="1" customWidth="1"/>
    <col min="16080" max="16080" width="13.42578125" style="1" customWidth="1"/>
    <col min="16081" max="16081" width="14.42578125" style="1" customWidth="1"/>
    <col min="16082" max="16084" width="17" style="1" customWidth="1"/>
    <col min="16085" max="16085" width="15.42578125" style="1" customWidth="1"/>
    <col min="16086" max="16384" width="9.140625" style="1"/>
  </cols>
  <sheetData>
    <row r="2" spans="1:11" x14ac:dyDescent="0.3">
      <c r="C2" s="2" t="s">
        <v>0</v>
      </c>
    </row>
    <row r="3" spans="1:11" x14ac:dyDescent="0.3">
      <c r="C3" s="3" t="s">
        <v>1</v>
      </c>
    </row>
    <row r="4" spans="1:11" x14ac:dyDescent="0.3">
      <c r="C4" s="4">
        <v>45443</v>
      </c>
    </row>
    <row r="5" spans="1:11" x14ac:dyDescent="0.3">
      <c r="C5" s="4"/>
    </row>
    <row r="6" spans="1:11" s="6" customFormat="1" ht="33" x14ac:dyDescent="0.25">
      <c r="A6" s="5" t="s">
        <v>2</v>
      </c>
      <c r="B6" s="5" t="s">
        <v>3</v>
      </c>
      <c r="C6" s="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9</v>
      </c>
      <c r="I6" s="26" t="s">
        <v>10</v>
      </c>
      <c r="J6" s="26" t="s">
        <v>11</v>
      </c>
      <c r="K6" s="26" t="s">
        <v>12</v>
      </c>
    </row>
    <row r="7" spans="1:11" x14ac:dyDescent="0.3">
      <c r="A7" s="7">
        <v>1</v>
      </c>
      <c r="B7" s="8" t="s">
        <v>13</v>
      </c>
      <c r="C7" s="9" t="s">
        <v>14</v>
      </c>
      <c r="D7" s="10">
        <v>3306</v>
      </c>
      <c r="E7" s="10">
        <v>3230</v>
      </c>
      <c r="F7" s="10">
        <v>3154</v>
      </c>
      <c r="G7" s="10">
        <v>9690</v>
      </c>
      <c r="H7" s="10">
        <v>3230</v>
      </c>
      <c r="I7" s="10">
        <v>3800</v>
      </c>
      <c r="J7" s="10">
        <v>3572</v>
      </c>
      <c r="K7" s="10">
        <f>H7+I7+J7</f>
        <v>10602</v>
      </c>
    </row>
    <row r="8" spans="1:11" x14ac:dyDescent="0.3">
      <c r="A8" s="7">
        <v>2</v>
      </c>
      <c r="B8" s="8" t="s">
        <v>15</v>
      </c>
      <c r="C8" s="9" t="s">
        <v>16</v>
      </c>
      <c r="D8" s="10">
        <v>3230</v>
      </c>
      <c r="E8" s="10">
        <v>3496</v>
      </c>
      <c r="F8" s="10">
        <v>2888</v>
      </c>
      <c r="G8" s="10">
        <v>9614</v>
      </c>
      <c r="H8" s="10">
        <v>3116</v>
      </c>
      <c r="I8" s="10">
        <v>3724</v>
      </c>
      <c r="J8" s="10">
        <v>3344</v>
      </c>
      <c r="K8" s="10">
        <f t="shared" ref="K8:K25" si="0">H8+I8+J8</f>
        <v>10184</v>
      </c>
    </row>
    <row r="9" spans="1:11" x14ac:dyDescent="0.3">
      <c r="A9" s="7">
        <v>3</v>
      </c>
      <c r="B9" s="8" t="s">
        <v>17</v>
      </c>
      <c r="C9" s="9" t="s">
        <v>18</v>
      </c>
      <c r="D9" s="10">
        <v>14212</v>
      </c>
      <c r="E9" s="10">
        <v>14440</v>
      </c>
      <c r="F9" s="10">
        <v>13718</v>
      </c>
      <c r="G9" s="10">
        <v>42370</v>
      </c>
      <c r="H9" s="10">
        <v>14174</v>
      </c>
      <c r="I9" s="10">
        <v>16492</v>
      </c>
      <c r="J9" s="10">
        <v>15542</v>
      </c>
      <c r="K9" s="10">
        <f t="shared" si="0"/>
        <v>46208</v>
      </c>
    </row>
    <row r="10" spans="1:11" x14ac:dyDescent="0.3">
      <c r="A10" s="7">
        <v>4</v>
      </c>
      <c r="B10" s="11" t="s">
        <v>19</v>
      </c>
      <c r="C10" s="9" t="s">
        <v>20</v>
      </c>
      <c r="D10" s="10">
        <v>266</v>
      </c>
      <c r="E10" s="10">
        <v>266</v>
      </c>
      <c r="F10" s="10">
        <v>190</v>
      </c>
      <c r="G10" s="10">
        <v>722</v>
      </c>
      <c r="H10" s="10">
        <v>152</v>
      </c>
      <c r="I10" s="10">
        <v>304</v>
      </c>
      <c r="J10" s="10">
        <v>228</v>
      </c>
      <c r="K10" s="10">
        <f t="shared" si="0"/>
        <v>684</v>
      </c>
    </row>
    <row r="11" spans="1:11" x14ac:dyDescent="0.3">
      <c r="A11" s="7">
        <v>5</v>
      </c>
      <c r="B11" s="11" t="s">
        <v>21</v>
      </c>
      <c r="C11" s="12" t="s">
        <v>22</v>
      </c>
      <c r="D11" s="10">
        <v>1672</v>
      </c>
      <c r="E11" s="10">
        <v>1482</v>
      </c>
      <c r="F11" s="10">
        <v>1634</v>
      </c>
      <c r="G11" s="10">
        <v>4788</v>
      </c>
      <c r="H11" s="10">
        <v>1520</v>
      </c>
      <c r="I11" s="10">
        <v>2014</v>
      </c>
      <c r="J11" s="10">
        <v>1748</v>
      </c>
      <c r="K11" s="10">
        <f t="shared" si="0"/>
        <v>5282</v>
      </c>
    </row>
    <row r="12" spans="1:11" x14ac:dyDescent="0.3">
      <c r="A12" s="7">
        <v>6</v>
      </c>
      <c r="B12" s="8" t="s">
        <v>23</v>
      </c>
      <c r="C12" s="9" t="s">
        <v>24</v>
      </c>
      <c r="D12" s="10">
        <v>2014</v>
      </c>
      <c r="E12" s="10">
        <v>2090</v>
      </c>
      <c r="F12" s="10">
        <v>2090</v>
      </c>
      <c r="G12" s="10">
        <v>6194</v>
      </c>
      <c r="H12" s="10">
        <v>2128</v>
      </c>
      <c r="I12" s="10">
        <v>2470</v>
      </c>
      <c r="J12" s="10">
        <v>2356</v>
      </c>
      <c r="K12" s="10">
        <f t="shared" si="0"/>
        <v>6954</v>
      </c>
    </row>
    <row r="13" spans="1:11" s="13" customFormat="1" x14ac:dyDescent="0.3">
      <c r="A13" s="7">
        <v>7</v>
      </c>
      <c r="B13" s="8" t="s">
        <v>25</v>
      </c>
      <c r="C13" s="9" t="s">
        <v>26</v>
      </c>
      <c r="D13" s="10">
        <v>1026</v>
      </c>
      <c r="E13" s="10">
        <v>1292</v>
      </c>
      <c r="F13" s="10">
        <v>1140</v>
      </c>
      <c r="G13" s="10">
        <v>3458</v>
      </c>
      <c r="H13" s="10">
        <v>950</v>
      </c>
      <c r="I13" s="10">
        <v>1710</v>
      </c>
      <c r="J13" s="10">
        <v>1254</v>
      </c>
      <c r="K13" s="10">
        <f t="shared" si="0"/>
        <v>3914</v>
      </c>
    </row>
    <row r="14" spans="1:11" s="13" customFormat="1" x14ac:dyDescent="0.3">
      <c r="A14" s="7">
        <v>8</v>
      </c>
      <c r="B14" s="8" t="s">
        <v>27</v>
      </c>
      <c r="C14" s="9" t="s">
        <v>28</v>
      </c>
      <c r="D14" s="10">
        <v>1710</v>
      </c>
      <c r="E14" s="10">
        <v>1786</v>
      </c>
      <c r="F14" s="10">
        <v>1748</v>
      </c>
      <c r="G14" s="10">
        <v>5244</v>
      </c>
      <c r="H14" s="10">
        <v>1824</v>
      </c>
      <c r="I14" s="10">
        <v>2014</v>
      </c>
      <c r="J14" s="10">
        <v>1976</v>
      </c>
      <c r="K14" s="10">
        <f t="shared" si="0"/>
        <v>5814</v>
      </c>
    </row>
    <row r="15" spans="1:11" s="13" customFormat="1" x14ac:dyDescent="0.3">
      <c r="A15" s="7">
        <v>9</v>
      </c>
      <c r="B15" s="8" t="s">
        <v>29</v>
      </c>
      <c r="C15" s="9" t="s">
        <v>30</v>
      </c>
      <c r="D15" s="10">
        <v>304</v>
      </c>
      <c r="E15" s="10">
        <v>342</v>
      </c>
      <c r="F15" s="10">
        <v>342</v>
      </c>
      <c r="G15" s="10">
        <v>988</v>
      </c>
      <c r="H15" s="10">
        <v>380</v>
      </c>
      <c r="I15" s="10">
        <v>380</v>
      </c>
      <c r="J15" s="10">
        <v>380</v>
      </c>
      <c r="K15" s="10">
        <f t="shared" si="0"/>
        <v>1140</v>
      </c>
    </row>
    <row r="16" spans="1:11" s="13" customFormat="1" ht="33" x14ac:dyDescent="0.3">
      <c r="A16" s="7">
        <v>10</v>
      </c>
      <c r="B16" s="8" t="s">
        <v>31</v>
      </c>
      <c r="C16" s="9" t="s">
        <v>32</v>
      </c>
      <c r="D16" s="10">
        <v>6080</v>
      </c>
      <c r="E16" s="10">
        <v>7106</v>
      </c>
      <c r="F16" s="10">
        <v>6422</v>
      </c>
      <c r="G16" s="10">
        <v>19608</v>
      </c>
      <c r="H16" s="10">
        <v>2622</v>
      </c>
      <c r="I16" s="10">
        <v>5054</v>
      </c>
      <c r="J16" s="10">
        <v>3344</v>
      </c>
      <c r="K16" s="10">
        <f t="shared" si="0"/>
        <v>11020</v>
      </c>
    </row>
    <row r="17" spans="1:11" s="13" customFormat="1" x14ac:dyDescent="0.3">
      <c r="A17" s="7">
        <v>11</v>
      </c>
      <c r="B17" s="8" t="s">
        <v>33</v>
      </c>
      <c r="C17" s="9" t="s">
        <v>34</v>
      </c>
      <c r="D17" s="10">
        <v>1216</v>
      </c>
      <c r="E17" s="10">
        <v>1064</v>
      </c>
      <c r="F17" s="10">
        <v>1178</v>
      </c>
      <c r="G17" s="10">
        <v>3458</v>
      </c>
      <c r="H17" s="10">
        <v>1254</v>
      </c>
      <c r="I17" s="10">
        <v>1558</v>
      </c>
      <c r="J17" s="10">
        <v>1330</v>
      </c>
      <c r="K17" s="10">
        <f t="shared" si="0"/>
        <v>4142</v>
      </c>
    </row>
    <row r="18" spans="1:11" s="13" customFormat="1" x14ac:dyDescent="0.3">
      <c r="A18" s="7">
        <v>12</v>
      </c>
      <c r="B18" s="11" t="s">
        <v>35</v>
      </c>
      <c r="C18" s="9" t="s">
        <v>36</v>
      </c>
      <c r="D18" s="10">
        <v>4180</v>
      </c>
      <c r="E18" s="10">
        <v>4256</v>
      </c>
      <c r="F18" s="10">
        <v>4332</v>
      </c>
      <c r="G18" s="10">
        <v>12768</v>
      </c>
      <c r="H18" s="10">
        <v>4750</v>
      </c>
      <c r="I18" s="10">
        <v>4864</v>
      </c>
      <c r="J18" s="10">
        <v>4902</v>
      </c>
      <c r="K18" s="10">
        <f t="shared" si="0"/>
        <v>14516</v>
      </c>
    </row>
    <row r="19" spans="1:11" s="13" customFormat="1" x14ac:dyDescent="0.3">
      <c r="A19" s="7">
        <v>13</v>
      </c>
      <c r="B19" s="11" t="s">
        <v>37</v>
      </c>
      <c r="C19" s="9" t="s">
        <v>38</v>
      </c>
      <c r="D19" s="10">
        <v>570</v>
      </c>
      <c r="E19" s="10">
        <v>608</v>
      </c>
      <c r="F19" s="10">
        <v>608</v>
      </c>
      <c r="G19" s="10">
        <v>1786</v>
      </c>
      <c r="H19" s="10">
        <v>684</v>
      </c>
      <c r="I19" s="10">
        <v>684</v>
      </c>
      <c r="J19" s="10">
        <v>722</v>
      </c>
      <c r="K19" s="10">
        <f t="shared" si="0"/>
        <v>2090</v>
      </c>
    </row>
    <row r="20" spans="1:11" x14ac:dyDescent="0.3">
      <c r="A20" s="7">
        <v>14</v>
      </c>
      <c r="B20" s="8" t="s">
        <v>39</v>
      </c>
      <c r="C20" s="9" t="s">
        <v>40</v>
      </c>
      <c r="D20" s="10">
        <v>3268</v>
      </c>
      <c r="E20" s="10">
        <v>5168</v>
      </c>
      <c r="F20" s="10">
        <v>4066</v>
      </c>
      <c r="G20" s="10">
        <v>12502</v>
      </c>
      <c r="H20" s="10">
        <v>4408</v>
      </c>
      <c r="I20" s="10">
        <v>5282</v>
      </c>
      <c r="J20" s="10">
        <v>4750</v>
      </c>
      <c r="K20" s="10">
        <f t="shared" si="0"/>
        <v>14440</v>
      </c>
    </row>
    <row r="21" spans="1:11" x14ac:dyDescent="0.3">
      <c r="A21" s="7">
        <v>15</v>
      </c>
      <c r="B21" s="8" t="s">
        <v>41</v>
      </c>
      <c r="C21" s="9" t="s">
        <v>42</v>
      </c>
      <c r="D21" s="10">
        <v>190</v>
      </c>
      <c r="E21" s="10">
        <v>190</v>
      </c>
      <c r="F21" s="10">
        <v>190</v>
      </c>
      <c r="G21" s="10">
        <v>570</v>
      </c>
      <c r="H21" s="10">
        <v>190</v>
      </c>
      <c r="I21" s="10">
        <v>190</v>
      </c>
      <c r="J21" s="10">
        <v>190</v>
      </c>
      <c r="K21" s="10">
        <f t="shared" si="0"/>
        <v>570</v>
      </c>
    </row>
    <row r="22" spans="1:11" x14ac:dyDescent="0.3">
      <c r="A22" s="7">
        <v>16</v>
      </c>
      <c r="B22" s="8" t="s">
        <v>43</v>
      </c>
      <c r="C22" s="9" t="s">
        <v>44</v>
      </c>
      <c r="D22" s="10">
        <v>114</v>
      </c>
      <c r="E22" s="10">
        <v>266</v>
      </c>
      <c r="F22" s="10">
        <v>190</v>
      </c>
      <c r="G22" s="10">
        <v>570</v>
      </c>
      <c r="H22" s="10">
        <v>266</v>
      </c>
      <c r="I22" s="10">
        <v>266</v>
      </c>
      <c r="J22" s="10">
        <v>266</v>
      </c>
      <c r="K22" s="10">
        <f t="shared" si="0"/>
        <v>798</v>
      </c>
    </row>
    <row r="23" spans="1:11" x14ac:dyDescent="0.3">
      <c r="A23" s="7">
        <v>17</v>
      </c>
      <c r="B23" s="8" t="s">
        <v>45</v>
      </c>
      <c r="C23" s="9" t="s">
        <v>46</v>
      </c>
      <c r="D23" s="10">
        <v>2584</v>
      </c>
      <c r="E23" s="10">
        <v>2698</v>
      </c>
      <c r="F23" s="10">
        <v>2736</v>
      </c>
      <c r="G23" s="10">
        <v>8018</v>
      </c>
      <c r="H23" s="10">
        <v>3078</v>
      </c>
      <c r="I23" s="10">
        <v>3192</v>
      </c>
      <c r="J23" s="10">
        <v>3192</v>
      </c>
      <c r="K23" s="10">
        <f t="shared" si="0"/>
        <v>9462</v>
      </c>
    </row>
    <row r="24" spans="1:11" ht="49.5" x14ac:dyDescent="0.3">
      <c r="A24" s="14">
        <v>18</v>
      </c>
      <c r="B24" s="15" t="s">
        <v>47</v>
      </c>
      <c r="C24" s="16" t="s">
        <v>48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2736</v>
      </c>
      <c r="J24" s="16">
        <v>0</v>
      </c>
      <c r="K24" s="16">
        <f t="shared" si="0"/>
        <v>2736</v>
      </c>
    </row>
    <row r="25" spans="1:11" ht="49.5" x14ac:dyDescent="0.3">
      <c r="A25" s="27">
        <v>19</v>
      </c>
      <c r="B25" s="28" t="s">
        <v>49</v>
      </c>
      <c r="C25" s="29" t="s">
        <v>50</v>
      </c>
      <c r="D25" s="10">
        <v>0</v>
      </c>
      <c r="E25" s="10">
        <v>418</v>
      </c>
      <c r="F25" s="10">
        <v>1216</v>
      </c>
      <c r="G25" s="10">
        <v>1634</v>
      </c>
      <c r="H25" s="10">
        <v>266</v>
      </c>
      <c r="I25" s="10">
        <v>3420</v>
      </c>
      <c r="J25" s="10">
        <v>760</v>
      </c>
      <c r="K25" s="10">
        <f t="shared" si="0"/>
        <v>4446</v>
      </c>
    </row>
    <row r="26" spans="1:11" s="18" customFormat="1" x14ac:dyDescent="0.25">
      <c r="A26" s="17"/>
      <c r="B26" s="17"/>
      <c r="C26" s="17" t="s">
        <v>51</v>
      </c>
      <c r="D26" s="17">
        <f t="shared" ref="D26:K26" si="1">SUM(D7:D25)</f>
        <v>45942</v>
      </c>
      <c r="E26" s="17">
        <f t="shared" si="1"/>
        <v>50198</v>
      </c>
      <c r="F26" s="17">
        <f t="shared" si="1"/>
        <v>47842</v>
      </c>
      <c r="G26" s="17">
        <f t="shared" si="1"/>
        <v>143982</v>
      </c>
      <c r="H26" s="17">
        <f t="shared" si="1"/>
        <v>44992</v>
      </c>
      <c r="I26" s="17">
        <f t="shared" si="1"/>
        <v>60154</v>
      </c>
      <c r="J26" s="17">
        <f t="shared" si="1"/>
        <v>49856</v>
      </c>
      <c r="K26" s="17">
        <f t="shared" si="1"/>
        <v>155002</v>
      </c>
    </row>
    <row r="27" spans="1:11" s="21" customFormat="1" x14ac:dyDescent="0.3">
      <c r="A27" s="19"/>
      <c r="B27" s="19"/>
      <c r="C27" s="19"/>
      <c r="D27" s="20"/>
      <c r="E27" s="20"/>
      <c r="F27" s="20"/>
      <c r="G27" s="20"/>
      <c r="H27" s="20"/>
      <c r="I27" s="20"/>
      <c r="K2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172EF-D709-47AC-95A0-A27E29F0DC9C}">
  <dimension ref="A3:M32"/>
  <sheetViews>
    <sheetView tabSelected="1" workbookViewId="0">
      <selection activeCell="J36" sqref="J36"/>
    </sheetView>
  </sheetViews>
  <sheetFormatPr defaultRowHeight="16.5" x14ac:dyDescent="0.3"/>
  <cols>
    <col min="1" max="1" width="7.140625" style="31" customWidth="1"/>
    <col min="2" max="2" width="9.28515625" style="31" customWidth="1"/>
    <col min="3" max="3" width="7" style="31" customWidth="1"/>
    <col min="4" max="4" width="34.42578125" style="31" customWidth="1"/>
    <col min="5" max="5" width="20.5703125" style="31" customWidth="1"/>
    <col min="6" max="6" width="19" style="31" customWidth="1"/>
    <col min="7" max="9" width="19.42578125" style="31" customWidth="1"/>
    <col min="10" max="12" width="13.85546875" style="31" customWidth="1"/>
    <col min="13" max="13" width="12.85546875" style="31" customWidth="1"/>
    <col min="14" max="14" width="9.85546875" style="31" bestFit="1" customWidth="1"/>
    <col min="15" max="15" width="9.140625" style="31"/>
    <col min="16" max="17" width="14.85546875" style="31" bestFit="1" customWidth="1"/>
    <col min="18" max="16384" width="9.140625" style="31"/>
  </cols>
  <sheetData>
    <row r="3" spans="1:13" x14ac:dyDescent="0.3">
      <c r="A3" s="30" t="s">
        <v>52</v>
      </c>
      <c r="B3" s="93" t="s">
        <v>53</v>
      </c>
      <c r="C3" s="93"/>
      <c r="D3" s="93"/>
      <c r="E3" s="93"/>
    </row>
    <row r="4" spans="1:13" x14ac:dyDescent="0.3">
      <c r="B4" s="32"/>
      <c r="C4" s="33"/>
      <c r="D4" s="34" t="s">
        <v>97</v>
      </c>
      <c r="E4" s="34"/>
      <c r="G4" s="34"/>
      <c r="H4" s="34"/>
      <c r="I4" s="34"/>
      <c r="J4" s="34"/>
      <c r="K4" s="34"/>
      <c r="L4" s="34"/>
      <c r="M4" s="34"/>
    </row>
    <row r="5" spans="1:13" x14ac:dyDescent="0.3">
      <c r="B5" s="35"/>
      <c r="C5" s="35"/>
      <c r="D5" s="36"/>
    </row>
    <row r="6" spans="1:13" x14ac:dyDescent="0.3">
      <c r="B6" s="94"/>
      <c r="C6" s="94"/>
      <c r="D6" s="94"/>
    </row>
    <row r="7" spans="1:13" x14ac:dyDescent="0.3">
      <c r="D7" s="37"/>
    </row>
    <row r="8" spans="1:13" s="38" customFormat="1" ht="33" x14ac:dyDescent="0.25">
      <c r="B8" s="39" t="s">
        <v>54</v>
      </c>
      <c r="C8" s="39" t="s">
        <v>55</v>
      </c>
      <c r="D8" s="39" t="s">
        <v>56</v>
      </c>
      <c r="E8" s="57" t="s">
        <v>5</v>
      </c>
      <c r="F8" s="57" t="s">
        <v>6</v>
      </c>
      <c r="G8" s="57" t="s">
        <v>7</v>
      </c>
      <c r="H8" s="57" t="s">
        <v>8</v>
      </c>
      <c r="I8" s="57" t="s">
        <v>57</v>
      </c>
      <c r="J8" s="57" t="s">
        <v>58</v>
      </c>
      <c r="K8" s="57" t="s">
        <v>11</v>
      </c>
      <c r="L8" s="57" t="s">
        <v>12</v>
      </c>
    </row>
    <row r="9" spans="1:13" x14ac:dyDescent="0.3">
      <c r="B9" s="40" t="s">
        <v>59</v>
      </c>
      <c r="C9" s="40" t="s">
        <v>60</v>
      </c>
      <c r="D9" s="41" t="s">
        <v>61</v>
      </c>
      <c r="E9" s="42">
        <v>1056000</v>
      </c>
      <c r="F9" s="42">
        <v>1240000</v>
      </c>
      <c r="G9" s="42">
        <v>1320000</v>
      </c>
      <c r="H9" s="42">
        <v>3616000</v>
      </c>
      <c r="I9" s="42">
        <v>1432000</v>
      </c>
      <c r="J9" s="42">
        <v>1336000</v>
      </c>
      <c r="K9" s="42">
        <v>72000</v>
      </c>
      <c r="L9" s="42">
        <v>2840000</v>
      </c>
    </row>
    <row r="10" spans="1:13" x14ac:dyDescent="0.3">
      <c r="B10" s="40" t="s">
        <v>62</v>
      </c>
      <c r="C10" s="40" t="s">
        <v>60</v>
      </c>
      <c r="D10" s="41" t="s">
        <v>63</v>
      </c>
      <c r="E10" s="42">
        <v>980000</v>
      </c>
      <c r="F10" s="42">
        <v>1136000</v>
      </c>
      <c r="G10" s="42">
        <v>1200000</v>
      </c>
      <c r="H10" s="42">
        <v>3316000</v>
      </c>
      <c r="I10" s="42">
        <v>1216000</v>
      </c>
      <c r="J10" s="42">
        <v>1344000</v>
      </c>
      <c r="K10" s="42">
        <v>0</v>
      </c>
      <c r="L10" s="42">
        <v>2560000</v>
      </c>
    </row>
    <row r="11" spans="1:13" x14ac:dyDescent="0.3">
      <c r="B11" s="40" t="s">
        <v>13</v>
      </c>
      <c r="C11" s="40" t="s">
        <v>60</v>
      </c>
      <c r="D11" s="43" t="s">
        <v>64</v>
      </c>
      <c r="E11" s="42">
        <v>780000</v>
      </c>
      <c r="F11" s="42">
        <v>964000</v>
      </c>
      <c r="G11" s="42">
        <v>920000</v>
      </c>
      <c r="H11" s="42">
        <v>2664000</v>
      </c>
      <c r="I11" s="42">
        <v>1004000</v>
      </c>
      <c r="J11" s="42">
        <v>1012000</v>
      </c>
      <c r="K11" s="42">
        <v>80000</v>
      </c>
      <c r="L11" s="42">
        <v>2096000</v>
      </c>
      <c r="M11" s="44"/>
    </row>
    <row r="12" spans="1:13" x14ac:dyDescent="0.3">
      <c r="B12" s="40" t="s">
        <v>65</v>
      </c>
      <c r="C12" s="40" t="s">
        <v>60</v>
      </c>
      <c r="D12" s="41" t="s">
        <v>66</v>
      </c>
      <c r="E12" s="42">
        <v>52000</v>
      </c>
      <c r="F12" s="42">
        <v>68000</v>
      </c>
      <c r="G12" s="42">
        <v>56000</v>
      </c>
      <c r="H12" s="42">
        <v>176000</v>
      </c>
      <c r="I12" s="42">
        <v>60000</v>
      </c>
      <c r="J12" s="42">
        <v>56000</v>
      </c>
      <c r="K12" s="42">
        <v>0</v>
      </c>
      <c r="L12" s="42">
        <v>116000</v>
      </c>
    </row>
    <row r="13" spans="1:13" x14ac:dyDescent="0.3">
      <c r="B13" s="45"/>
      <c r="C13" s="45"/>
      <c r="D13" s="46" t="s">
        <v>51</v>
      </c>
      <c r="E13" s="47">
        <f>SUM(E9:E12)</f>
        <v>2868000</v>
      </c>
      <c r="F13" s="47">
        <f t="shared" ref="F13" si="0">F9+F10+F11+F12</f>
        <v>3408000</v>
      </c>
      <c r="G13" s="47">
        <f>SUM(G9:G12)</f>
        <v>3496000</v>
      </c>
      <c r="H13" s="48">
        <f t="shared" ref="H13" si="1">E13+F13+G13</f>
        <v>9772000</v>
      </c>
      <c r="I13" s="48">
        <f t="shared" ref="I13:J13" si="2">SUM(I9:I12)</f>
        <v>3712000</v>
      </c>
      <c r="J13" s="48">
        <f t="shared" si="2"/>
        <v>3748000</v>
      </c>
      <c r="K13" s="48">
        <f>SUM(K9:K12)</f>
        <v>152000</v>
      </c>
      <c r="L13" s="48">
        <f>SUM(L9:L12)</f>
        <v>7612000</v>
      </c>
    </row>
    <row r="14" spans="1:13" hidden="1" x14ac:dyDescent="0.3"/>
    <row r="15" spans="1:13" hidden="1" x14ac:dyDescent="0.3">
      <c r="D15" s="23" t="s">
        <v>67</v>
      </c>
    </row>
    <row r="16" spans="1:13" hidden="1" x14ac:dyDescent="0.3">
      <c r="D16" s="30" t="s">
        <v>68</v>
      </c>
      <c r="E16" s="49"/>
      <c r="G16" s="49"/>
      <c r="H16" s="49"/>
      <c r="I16" s="49"/>
      <c r="J16" s="49"/>
      <c r="K16" s="49"/>
      <c r="L16" s="49"/>
      <c r="M16" s="49"/>
    </row>
    <row r="17" spans="2:13" hidden="1" x14ac:dyDescent="0.3">
      <c r="D17" s="30" t="s">
        <v>69</v>
      </c>
      <c r="E17" s="49"/>
      <c r="G17" s="49"/>
      <c r="H17" s="49"/>
      <c r="I17" s="49"/>
      <c r="J17" s="49"/>
      <c r="K17" s="49"/>
      <c r="L17" s="49"/>
      <c r="M17" s="49"/>
    </row>
    <row r="18" spans="2:13" hidden="1" x14ac:dyDescent="0.3">
      <c r="D18" s="30" t="s">
        <v>70</v>
      </c>
      <c r="E18" s="49"/>
      <c r="G18" s="49"/>
      <c r="H18" s="49"/>
      <c r="I18" s="49"/>
      <c r="J18" s="49"/>
      <c r="K18" s="49"/>
      <c r="L18" s="49"/>
      <c r="M18" s="49"/>
    </row>
    <row r="19" spans="2:13" hidden="1" x14ac:dyDescent="0.3"/>
    <row r="20" spans="2:13" hidden="1" x14ac:dyDescent="0.3"/>
    <row r="21" spans="2:13" x14ac:dyDescent="0.3">
      <c r="B21" s="50"/>
      <c r="C21" s="50"/>
      <c r="D21" s="50"/>
      <c r="E21" s="50"/>
      <c r="G21" s="50"/>
      <c r="H21" s="50"/>
      <c r="I21" s="50"/>
      <c r="J21" s="50"/>
      <c r="K21" s="50"/>
      <c r="L21" s="50"/>
      <c r="M21" s="50"/>
    </row>
    <row r="22" spans="2:13" x14ac:dyDescent="0.3">
      <c r="B22" s="50"/>
      <c r="C22" s="50"/>
      <c r="D22" s="50"/>
      <c r="E22" s="50"/>
      <c r="G22" s="50"/>
      <c r="H22" s="50"/>
      <c r="I22" s="50"/>
      <c r="J22" s="50"/>
      <c r="K22" s="50"/>
      <c r="L22" s="50"/>
      <c r="M22" s="50"/>
    </row>
    <row r="23" spans="2:13" x14ac:dyDescent="0.3">
      <c r="B23" s="51"/>
      <c r="C23" s="51"/>
      <c r="D23" s="51"/>
      <c r="E23" s="51"/>
      <c r="G23" s="51"/>
      <c r="H23" s="51"/>
      <c r="I23" s="51"/>
      <c r="J23" s="51"/>
      <c r="K23" s="51"/>
      <c r="L23" s="51"/>
      <c r="M23" s="51"/>
    </row>
    <row r="24" spans="2:13" hidden="1" x14ac:dyDescent="0.3">
      <c r="B24" s="52"/>
      <c r="C24" s="52"/>
      <c r="D24" s="53"/>
      <c r="E24" s="54"/>
      <c r="G24" s="54"/>
      <c r="H24" s="54"/>
      <c r="I24" s="54"/>
      <c r="J24" s="54"/>
      <c r="K24" s="54"/>
      <c r="L24" s="54"/>
      <c r="M24" s="54"/>
    </row>
    <row r="25" spans="2:13" hidden="1" x14ac:dyDescent="0.3">
      <c r="B25" s="51"/>
      <c r="C25" s="51"/>
      <c r="D25" s="51"/>
      <c r="E25" s="51"/>
      <c r="G25" s="51"/>
      <c r="H25" s="51"/>
      <c r="I25" s="51"/>
      <c r="J25" s="51"/>
      <c r="K25" s="51"/>
      <c r="L25" s="51"/>
      <c r="M25" s="51"/>
    </row>
    <row r="26" spans="2:13" hidden="1" x14ac:dyDescent="0.3">
      <c r="B26" s="51"/>
      <c r="C26" s="51"/>
      <c r="D26" s="55"/>
      <c r="E26" s="51"/>
      <c r="G26" s="51"/>
      <c r="H26" s="51"/>
      <c r="I26" s="51"/>
      <c r="J26" s="51"/>
      <c r="K26" s="51"/>
      <c r="L26" s="51"/>
      <c r="M26" s="51"/>
    </row>
    <row r="27" spans="2:13" hidden="1" x14ac:dyDescent="0.3">
      <c r="B27" s="51"/>
      <c r="C27" s="51"/>
      <c r="D27" s="55"/>
      <c r="E27" s="24"/>
      <c r="G27" s="24"/>
      <c r="H27" s="24"/>
      <c r="I27" s="24"/>
      <c r="J27" s="24"/>
      <c r="K27" s="24"/>
      <c r="L27" s="24"/>
      <c r="M27" s="24"/>
    </row>
    <row r="28" spans="2:13" hidden="1" x14ac:dyDescent="0.3">
      <c r="B28" s="51"/>
      <c r="C28" s="51"/>
      <c r="D28" s="55"/>
      <c r="E28" s="24"/>
      <c r="G28" s="24"/>
      <c r="H28" s="24"/>
      <c r="I28" s="24"/>
      <c r="J28" s="24"/>
      <c r="K28" s="24"/>
      <c r="L28" s="24"/>
      <c r="M28" s="24"/>
    </row>
    <row r="29" spans="2:13" hidden="1" x14ac:dyDescent="0.3">
      <c r="B29" s="51"/>
      <c r="C29" s="51"/>
      <c r="D29" s="55"/>
      <c r="E29" s="24"/>
      <c r="G29" s="24"/>
      <c r="H29" s="24"/>
      <c r="I29" s="24"/>
      <c r="J29" s="24"/>
      <c r="K29" s="24"/>
      <c r="L29" s="24"/>
      <c r="M29" s="24"/>
    </row>
    <row r="30" spans="2:13" hidden="1" x14ac:dyDescent="0.3">
      <c r="B30" s="51"/>
      <c r="C30" s="51"/>
      <c r="D30" s="51"/>
      <c r="E30" s="51"/>
      <c r="G30" s="51"/>
      <c r="H30" s="51"/>
      <c r="I30" s="51"/>
      <c r="J30" s="51"/>
      <c r="K30" s="51"/>
      <c r="L30" s="51"/>
      <c r="M30" s="51"/>
    </row>
    <row r="31" spans="2:13" hidden="1" x14ac:dyDescent="0.3">
      <c r="B31" s="51"/>
      <c r="C31" s="51"/>
      <c r="D31" s="51"/>
      <c r="E31" s="51"/>
      <c r="G31" s="51"/>
      <c r="H31" s="51"/>
      <c r="I31" s="51"/>
      <c r="J31" s="51"/>
      <c r="K31" s="51"/>
      <c r="L31" s="51"/>
      <c r="M31" s="51"/>
    </row>
    <row r="32" spans="2:13" x14ac:dyDescent="0.3">
      <c r="B32" s="51"/>
      <c r="C32" s="51"/>
      <c r="D32" s="51"/>
      <c r="E32" s="56"/>
      <c r="G32" s="56"/>
      <c r="H32" s="56"/>
      <c r="I32" s="56"/>
      <c r="J32" s="56"/>
      <c r="K32" s="56"/>
      <c r="L32" s="56"/>
      <c r="M32" s="56"/>
    </row>
  </sheetData>
  <mergeCells count="2">
    <mergeCell ref="B3:E3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1E0C7-2066-463D-A626-D24B04120F18}">
  <dimension ref="A4:K10"/>
  <sheetViews>
    <sheetView workbookViewId="0">
      <selection activeCell="H19" sqref="H19"/>
    </sheetView>
  </sheetViews>
  <sheetFormatPr defaultRowHeight="16.5" x14ac:dyDescent="0.3"/>
  <cols>
    <col min="1" max="1" width="7.85546875" style="58" customWidth="1"/>
    <col min="2" max="2" width="9.28515625" style="58" customWidth="1"/>
    <col min="3" max="3" width="26.7109375" style="58" customWidth="1"/>
    <col min="4" max="5" width="13.28515625" style="58" customWidth="1"/>
    <col min="6" max="6" width="13.5703125" style="58" customWidth="1"/>
    <col min="7" max="7" width="13.28515625" style="58" customWidth="1"/>
    <col min="8" max="11" width="13.5703125" style="58" customWidth="1"/>
    <col min="12" max="16384" width="9.140625" style="58"/>
  </cols>
  <sheetData>
    <row r="4" spans="1:11" x14ac:dyDescent="0.3">
      <c r="A4" s="23" t="s">
        <v>71</v>
      </c>
    </row>
    <row r="5" spans="1:11" x14ac:dyDescent="0.3">
      <c r="B5" s="59"/>
      <c r="C5" s="60" t="s">
        <v>76</v>
      </c>
      <c r="D5" s="60"/>
      <c r="E5" s="60"/>
      <c r="F5" s="60"/>
      <c r="G5" s="60"/>
      <c r="H5" s="60"/>
      <c r="I5" s="60"/>
      <c r="J5" s="60"/>
      <c r="K5" s="60"/>
    </row>
    <row r="6" spans="1:11" x14ac:dyDescent="0.3">
      <c r="B6" s="61"/>
      <c r="C6" s="62" t="s">
        <v>98</v>
      </c>
    </row>
    <row r="7" spans="1:11" x14ac:dyDescent="0.3">
      <c r="B7" s="63"/>
      <c r="C7" s="95"/>
      <c r="D7" s="95"/>
      <c r="E7" s="62"/>
      <c r="F7" s="62"/>
      <c r="G7" s="62"/>
      <c r="H7" s="62"/>
      <c r="I7" s="62"/>
      <c r="J7" s="62"/>
      <c r="K7" s="62"/>
    </row>
    <row r="8" spans="1:11" x14ac:dyDescent="0.3">
      <c r="C8" s="64"/>
    </row>
    <row r="9" spans="1:11" s="68" customFormat="1" ht="33" x14ac:dyDescent="0.3">
      <c r="A9" s="65" t="s">
        <v>72</v>
      </c>
      <c r="B9" s="65" t="s">
        <v>54</v>
      </c>
      <c r="C9" s="66" t="s">
        <v>56</v>
      </c>
      <c r="D9" s="67">
        <v>44927</v>
      </c>
      <c r="E9" s="67">
        <v>45323</v>
      </c>
      <c r="F9" s="67">
        <v>45352</v>
      </c>
      <c r="G9" s="67" t="s">
        <v>73</v>
      </c>
      <c r="H9" s="67">
        <v>45383</v>
      </c>
      <c r="I9" s="67">
        <v>45413</v>
      </c>
      <c r="J9" s="67">
        <v>45444</v>
      </c>
      <c r="K9" s="67" t="s">
        <v>12</v>
      </c>
    </row>
    <row r="10" spans="1:11" ht="99" x14ac:dyDescent="0.3">
      <c r="A10" s="69">
        <v>1</v>
      </c>
      <c r="B10" s="70" t="s">
        <v>74</v>
      </c>
      <c r="C10" s="71" t="s">
        <v>75</v>
      </c>
      <c r="D10" s="72">
        <v>0</v>
      </c>
      <c r="E10" s="72">
        <v>1402</v>
      </c>
      <c r="F10" s="72">
        <v>0</v>
      </c>
      <c r="G10" s="72">
        <v>1402</v>
      </c>
      <c r="H10" s="72">
        <v>701</v>
      </c>
      <c r="I10" s="72">
        <v>0</v>
      </c>
      <c r="J10" s="72">
        <v>3505</v>
      </c>
      <c r="K10" s="72">
        <v>4206</v>
      </c>
    </row>
  </sheetData>
  <mergeCells count="1">
    <mergeCell ref="C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DC1E-1045-4856-9E16-C01AE72175EC}">
  <dimension ref="B1:M12"/>
  <sheetViews>
    <sheetView workbookViewId="0">
      <selection activeCell="D5" sqref="D5"/>
    </sheetView>
  </sheetViews>
  <sheetFormatPr defaultRowHeight="15" x14ac:dyDescent="0.25"/>
  <cols>
    <col min="3" max="3" width="14.85546875" customWidth="1"/>
    <col min="4" max="4" width="20.85546875" customWidth="1"/>
    <col min="5" max="5" width="33" customWidth="1"/>
    <col min="6" max="6" width="16.140625" customWidth="1"/>
    <col min="7" max="7" width="15.7109375" customWidth="1"/>
    <col min="8" max="8" width="16.140625" customWidth="1"/>
    <col min="9" max="9" width="16.85546875" customWidth="1"/>
    <col min="10" max="11" width="16.140625" customWidth="1"/>
    <col min="12" max="13" width="18.7109375" customWidth="1"/>
  </cols>
  <sheetData>
    <row r="1" spans="2:13" ht="18.75" x14ac:dyDescent="0.3">
      <c r="D1" s="96"/>
      <c r="E1" s="97"/>
    </row>
    <row r="2" spans="2:13" ht="15.75" x14ac:dyDescent="0.25">
      <c r="D2" s="98" t="s">
        <v>77</v>
      </c>
      <c r="E2" s="98"/>
    </row>
    <row r="3" spans="2:13" ht="15.75" x14ac:dyDescent="0.25">
      <c r="D3" s="99" t="s">
        <v>96</v>
      </c>
      <c r="E3" s="99"/>
    </row>
    <row r="4" spans="2:13" ht="15.75" x14ac:dyDescent="0.25">
      <c r="D4" s="99">
        <v>45443</v>
      </c>
      <c r="E4" s="99"/>
    </row>
    <row r="6" spans="2:13" x14ac:dyDescent="0.25">
      <c r="B6" s="73" t="s">
        <v>78</v>
      </c>
      <c r="C6" s="73" t="s">
        <v>54</v>
      </c>
      <c r="D6" s="74" t="s">
        <v>55</v>
      </c>
      <c r="E6" s="73" t="s">
        <v>56</v>
      </c>
      <c r="F6" s="75">
        <v>45292</v>
      </c>
      <c r="G6" s="76">
        <v>45323</v>
      </c>
      <c r="H6" s="77">
        <v>45352</v>
      </c>
      <c r="I6" s="78" t="s">
        <v>8</v>
      </c>
      <c r="J6" s="75">
        <v>45383</v>
      </c>
      <c r="K6" s="78">
        <v>45413</v>
      </c>
      <c r="L6" s="78">
        <v>45444</v>
      </c>
      <c r="M6" s="78" t="s">
        <v>12</v>
      </c>
    </row>
    <row r="7" spans="2:13" x14ac:dyDescent="0.25">
      <c r="B7" s="79">
        <v>1</v>
      </c>
      <c r="C7" s="79" t="s">
        <v>79</v>
      </c>
      <c r="D7" s="79" t="s">
        <v>80</v>
      </c>
      <c r="E7" s="80" t="s">
        <v>81</v>
      </c>
      <c r="F7" s="81">
        <v>211084</v>
      </c>
      <c r="G7" s="81">
        <v>986432</v>
      </c>
      <c r="H7" s="81">
        <v>929920</v>
      </c>
      <c r="I7" s="81">
        <v>2127436</v>
      </c>
      <c r="J7" s="81">
        <v>1028112</v>
      </c>
      <c r="K7" s="81">
        <v>1109313.352946958</v>
      </c>
      <c r="L7" s="81">
        <v>1334684.5761988815</v>
      </c>
      <c r="M7" s="81">
        <v>3472109.9291458395</v>
      </c>
    </row>
    <row r="8" spans="2:13" x14ac:dyDescent="0.25">
      <c r="B8" s="79">
        <v>2</v>
      </c>
      <c r="C8" s="79" t="s">
        <v>82</v>
      </c>
      <c r="D8" s="79" t="s">
        <v>80</v>
      </c>
      <c r="E8" s="80" t="s">
        <v>83</v>
      </c>
      <c r="F8" s="81">
        <v>148824</v>
      </c>
      <c r="G8" s="81">
        <v>491752</v>
      </c>
      <c r="H8" s="81">
        <v>917466</v>
      </c>
      <c r="I8" s="81">
        <v>1558042</v>
      </c>
      <c r="J8" s="81">
        <v>997048</v>
      </c>
      <c r="K8" s="81">
        <v>1044294</v>
      </c>
      <c r="L8" s="81">
        <v>1256455.7084923862</v>
      </c>
      <c r="M8" s="81">
        <v>3297797.7084923862</v>
      </c>
    </row>
    <row r="9" spans="2:13" x14ac:dyDescent="0.25">
      <c r="B9" s="79">
        <v>3</v>
      </c>
      <c r="C9" s="79" t="s">
        <v>84</v>
      </c>
      <c r="D9" s="79" t="s">
        <v>80</v>
      </c>
      <c r="E9" s="80" t="s">
        <v>85</v>
      </c>
      <c r="F9" s="81">
        <v>480</v>
      </c>
      <c r="G9" s="81">
        <v>9554</v>
      </c>
      <c r="H9" s="81">
        <v>34154</v>
      </c>
      <c r="I9" s="81">
        <v>44188</v>
      </c>
      <c r="J9" s="81">
        <v>18728</v>
      </c>
      <c r="K9" s="81">
        <v>45664.935982332332</v>
      </c>
      <c r="L9" s="81">
        <v>54942.352913011884</v>
      </c>
      <c r="M9" s="81">
        <v>119335.28889534422</v>
      </c>
    </row>
    <row r="10" spans="2:13" x14ac:dyDescent="0.25">
      <c r="B10" s="79">
        <v>4</v>
      </c>
      <c r="C10" s="79" t="s">
        <v>86</v>
      </c>
      <c r="D10" s="79" t="s">
        <v>80</v>
      </c>
      <c r="E10" s="80" t="s">
        <v>18</v>
      </c>
      <c r="F10" s="81">
        <v>197260</v>
      </c>
      <c r="G10" s="81">
        <v>573262</v>
      </c>
      <c r="H10" s="81">
        <v>639552</v>
      </c>
      <c r="I10" s="81">
        <v>1410074</v>
      </c>
      <c r="J10" s="81">
        <v>155370</v>
      </c>
      <c r="K10" s="81">
        <v>891112.29218458687</v>
      </c>
      <c r="L10" s="81">
        <v>1072153.17374519</v>
      </c>
      <c r="M10" s="81">
        <v>2118635.4659297769</v>
      </c>
    </row>
    <row r="11" spans="2:13" x14ac:dyDescent="0.25">
      <c r="B11" s="79"/>
      <c r="C11" s="79" t="s">
        <v>87</v>
      </c>
      <c r="D11" s="79" t="s">
        <v>80</v>
      </c>
      <c r="E11" s="80" t="s">
        <v>88</v>
      </c>
      <c r="F11" s="81">
        <v>0</v>
      </c>
      <c r="G11" s="81"/>
      <c r="H11" s="81">
        <v>179830</v>
      </c>
      <c r="I11" s="81">
        <v>179830</v>
      </c>
      <c r="J11" s="81">
        <v>236346</v>
      </c>
      <c r="K11" s="81">
        <v>683824</v>
      </c>
      <c r="L11" s="81">
        <v>822751.60865053092</v>
      </c>
      <c r="M11" s="81">
        <v>1742921.6086505309</v>
      </c>
    </row>
    <row r="12" spans="2:13" x14ac:dyDescent="0.25">
      <c r="B12" s="100" t="s">
        <v>51</v>
      </c>
      <c r="C12" s="101"/>
      <c r="D12" s="101"/>
      <c r="E12" s="102"/>
      <c r="F12" s="82">
        <f>SUM(F7:F10)</f>
        <v>557648</v>
      </c>
      <c r="G12" s="82">
        <f>SUM(G7:G10)</f>
        <v>2061000</v>
      </c>
      <c r="H12" s="82">
        <f t="shared" ref="H12:J12" si="0">SUM(H7:H11)</f>
        <v>2700922</v>
      </c>
      <c r="I12" s="82">
        <f t="shared" si="0"/>
        <v>5319570</v>
      </c>
      <c r="J12" s="82">
        <f t="shared" si="0"/>
        <v>2435604</v>
      </c>
      <c r="K12" s="82">
        <f>SUM(K7:K11)</f>
        <v>3774208.5811138768</v>
      </c>
      <c r="L12" s="82">
        <f>SUM(L7:L11)</f>
        <v>4540987.42</v>
      </c>
      <c r="M12" s="82">
        <f>SUM(M7:M11)</f>
        <v>10750800.001113879</v>
      </c>
    </row>
  </sheetData>
  <mergeCells count="5">
    <mergeCell ref="D1:E1"/>
    <mergeCell ref="D2:E2"/>
    <mergeCell ref="D3:E3"/>
    <mergeCell ref="D4:E4"/>
    <mergeCell ref="B12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34D83-2541-4987-90D1-B0F163475414}">
  <dimension ref="A1:N9"/>
  <sheetViews>
    <sheetView workbookViewId="0">
      <selection activeCell="L27" sqref="L27"/>
    </sheetView>
  </sheetViews>
  <sheetFormatPr defaultRowHeight="15" x14ac:dyDescent="0.25"/>
  <cols>
    <col min="4" max="4" width="15.85546875" customWidth="1"/>
    <col min="5" max="5" width="9.5703125" customWidth="1"/>
    <col min="6" max="6" width="25.7109375" customWidth="1"/>
    <col min="7" max="7" width="14.28515625" customWidth="1"/>
    <col min="8" max="8" width="14.42578125" customWidth="1"/>
    <col min="9" max="10" width="13.42578125" customWidth="1"/>
    <col min="11" max="11" width="15.42578125" customWidth="1"/>
    <col min="12" max="13" width="13.42578125" customWidth="1"/>
    <col min="14" max="14" width="17.7109375" customWidth="1"/>
  </cols>
  <sheetData>
    <row r="1" spans="1:14" ht="18.75" x14ac:dyDescent="0.3">
      <c r="A1" s="83"/>
      <c r="B1" s="84"/>
      <c r="C1" s="84"/>
      <c r="D1" s="84"/>
      <c r="E1" s="84"/>
      <c r="F1" s="85"/>
      <c r="G1" s="85"/>
      <c r="H1" s="84"/>
      <c r="I1" s="84"/>
      <c r="J1" s="84"/>
      <c r="K1" s="84"/>
      <c r="L1" s="84"/>
      <c r="M1" s="84"/>
      <c r="N1" s="84"/>
    </row>
    <row r="2" spans="1:14" s="86" customFormat="1" ht="15.75" x14ac:dyDescent="0.25">
      <c r="A2" s="103" t="s">
        <v>89</v>
      </c>
      <c r="B2" s="103"/>
      <c r="C2" s="103"/>
      <c r="D2" s="103"/>
      <c r="E2" s="103"/>
      <c r="F2" s="103"/>
      <c r="G2" s="103"/>
      <c r="H2" s="103"/>
    </row>
    <row r="3" spans="1:14" ht="15.75" x14ac:dyDescent="0.25">
      <c r="A3" s="104" t="s">
        <v>90</v>
      </c>
      <c r="B3" s="104"/>
      <c r="C3" s="104"/>
      <c r="D3" s="104"/>
      <c r="E3" s="104"/>
      <c r="F3" s="104"/>
      <c r="G3" s="104"/>
      <c r="H3" s="104"/>
      <c r="I3" s="86"/>
      <c r="J3" s="86"/>
      <c r="K3" s="86"/>
      <c r="L3" s="86"/>
      <c r="M3" s="86"/>
      <c r="N3" s="86"/>
    </row>
    <row r="4" spans="1:14" ht="15.75" x14ac:dyDescent="0.25">
      <c r="A4" s="99" t="s">
        <v>99</v>
      </c>
      <c r="B4" s="99"/>
      <c r="C4" s="99"/>
      <c r="D4" s="99"/>
      <c r="E4" s="99"/>
      <c r="F4" s="99"/>
      <c r="G4" s="99"/>
      <c r="H4" s="99"/>
      <c r="I4" s="99"/>
      <c r="J4" s="83"/>
      <c r="K4" s="83"/>
      <c r="L4" s="83"/>
      <c r="M4" s="83"/>
      <c r="N4" s="83"/>
    </row>
    <row r="5" spans="1:14" ht="15.75" x14ac:dyDescent="0.25">
      <c r="A5" s="83"/>
      <c r="B5" s="87"/>
      <c r="C5" s="87"/>
      <c r="D5" s="87"/>
      <c r="E5" s="87"/>
      <c r="F5" s="88"/>
      <c r="G5" s="88"/>
      <c r="H5" s="88"/>
      <c r="I5" s="88"/>
      <c r="J5" s="88"/>
      <c r="K5" s="88"/>
      <c r="L5" s="88"/>
      <c r="M5" s="88"/>
      <c r="N5" s="88"/>
    </row>
    <row r="6" spans="1:14" ht="30" x14ac:dyDescent="0.25">
      <c r="C6" s="73" t="s">
        <v>78</v>
      </c>
      <c r="D6" s="73" t="s">
        <v>54</v>
      </c>
      <c r="E6" s="73" t="s">
        <v>55</v>
      </c>
      <c r="F6" s="73" t="s">
        <v>56</v>
      </c>
      <c r="G6" s="77">
        <v>45292</v>
      </c>
      <c r="H6" s="92">
        <v>45323</v>
      </c>
      <c r="I6" s="92" t="s">
        <v>91</v>
      </c>
      <c r="J6" s="92" t="s">
        <v>92</v>
      </c>
      <c r="K6" s="92" t="s">
        <v>93</v>
      </c>
      <c r="L6" s="92">
        <v>45413</v>
      </c>
      <c r="M6" s="92">
        <v>45444</v>
      </c>
      <c r="N6" s="92" t="s">
        <v>12</v>
      </c>
    </row>
    <row r="7" spans="1:14" x14ac:dyDescent="0.25">
      <c r="C7" s="79">
        <v>1</v>
      </c>
      <c r="D7" s="79" t="s">
        <v>79</v>
      </c>
      <c r="E7" s="79"/>
      <c r="F7" s="89" t="s">
        <v>81</v>
      </c>
      <c r="G7" s="90">
        <v>14400</v>
      </c>
      <c r="H7" s="90">
        <v>16600</v>
      </c>
      <c r="I7" s="90">
        <v>868900</v>
      </c>
      <c r="J7" s="90">
        <v>899900</v>
      </c>
      <c r="K7" s="90">
        <v>633400</v>
      </c>
      <c r="L7" s="90">
        <v>600034.56157627492</v>
      </c>
      <c r="M7" s="90">
        <v>317004.22670509125</v>
      </c>
      <c r="N7" s="90">
        <f>M7+L7+K7</f>
        <v>1550438.7882813662</v>
      </c>
    </row>
    <row r="8" spans="1:14" x14ac:dyDescent="0.25">
      <c r="C8" s="79">
        <v>2</v>
      </c>
      <c r="D8" s="79" t="s">
        <v>94</v>
      </c>
      <c r="E8" s="79"/>
      <c r="F8" s="73" t="s">
        <v>95</v>
      </c>
      <c r="G8" s="90">
        <v>0</v>
      </c>
      <c r="H8" s="90">
        <v>81600</v>
      </c>
      <c r="I8" s="90">
        <v>81500</v>
      </c>
      <c r="J8" s="90">
        <v>163100</v>
      </c>
      <c r="K8" s="90">
        <v>199400</v>
      </c>
      <c r="L8" s="90">
        <v>160365.43842372502</v>
      </c>
      <c r="M8" s="90">
        <v>99795.773294908737</v>
      </c>
      <c r="N8" s="90">
        <f>M8+L8+K8</f>
        <v>459561.21171863377</v>
      </c>
    </row>
    <row r="9" spans="1:14" x14ac:dyDescent="0.25">
      <c r="C9" s="105" t="s">
        <v>51</v>
      </c>
      <c r="D9" s="106"/>
      <c r="E9" s="106"/>
      <c r="F9" s="107"/>
      <c r="G9" s="91">
        <f>SUM(G7:G8)</f>
        <v>14400</v>
      </c>
      <c r="H9" s="91">
        <f t="shared" ref="H9:N9" si="0">SUM(H7:H8)</f>
        <v>98200</v>
      </c>
      <c r="I9" s="91">
        <f t="shared" si="0"/>
        <v>950400</v>
      </c>
      <c r="J9" s="91">
        <f t="shared" si="0"/>
        <v>1063000</v>
      </c>
      <c r="K9" s="91">
        <f t="shared" si="0"/>
        <v>832800</v>
      </c>
      <c r="L9" s="91">
        <f t="shared" si="0"/>
        <v>760400</v>
      </c>
      <c r="M9" s="91">
        <f t="shared" si="0"/>
        <v>416800</v>
      </c>
      <c r="N9" s="91">
        <f t="shared" si="0"/>
        <v>2010000</v>
      </c>
    </row>
  </sheetData>
  <mergeCells count="4">
    <mergeCell ref="A2:H2"/>
    <mergeCell ref="A3:H3"/>
    <mergeCell ref="C9:F9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HG</vt:lpstr>
      <vt:lpstr>PET-CT</vt:lpstr>
      <vt:lpstr>PE</vt:lpstr>
      <vt:lpstr>TESTARE GENETICA</vt:lpstr>
      <vt:lpstr>FISH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2024-05-31T06:59:15Z</dcterms:created>
  <dcterms:modified xsi:type="dcterms:W3CDTF">2024-05-31T10:47:28Z</dcterms:modified>
</cp:coreProperties>
</file>